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3\new\"/>
    </mc:Choice>
  </mc:AlternateContent>
  <xr:revisionPtr revIDLastSave="0" documentId="8_{FDB2CA6A-710C-4181-96D4-D8695079BDAB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業務月報表紙" sheetId="45" r:id="rId1"/>
    <sheet name="業務月報目次 " sheetId="46" r:id="rId2"/>
    <sheet name="業務月報利用上の留意事項 " sheetId="47" r:id="rId3"/>
    <sheet name="収集データ量（合計） " sheetId="48" r:id="rId4"/>
    <sheet name="収集データ量_首都圏" sheetId="49" r:id="rId5"/>
    <sheet name="収集データ量_近畿圏" sheetId="50" r:id="rId6"/>
    <sheet name="収集データ量_中京圏" sheetId="51" r:id="rId7"/>
    <sheet name="収集データ量_九州地域" sheetId="52" r:id="rId8"/>
    <sheet name="和4" sheetId="53" r:id="rId9"/>
    <sheet name="和42" sheetId="54" r:id="rId10"/>
    <sheet name="和3" sheetId="55" r:id="rId11"/>
    <sheet name="和32" sheetId="56" r:id="rId12"/>
    <sheet name="和33" sheetId="57" r:id="rId13"/>
    <sheet name="和3未" sheetId="58" r:id="rId14"/>
    <sheet name="乳21" sheetId="59" r:id="rId15"/>
    <sheet name="乳22" sheetId="60" r:id="rId16"/>
    <sheet name="乳23" sheetId="61" r:id="rId17"/>
    <sheet name="乳2未" sheetId="62" r:id="rId18"/>
    <sheet name="交雑31" sheetId="63" r:id="rId19"/>
    <sheet name="交雑32" sheetId="64" r:id="rId20"/>
    <sheet name="交雑33" sheetId="65" r:id="rId21"/>
    <sheet name="交雑未" sheetId="66" r:id="rId22"/>
    <sheet name="牛ｾｯﾄ" sheetId="67" r:id="rId23"/>
    <sheet name="輸入牛" sheetId="68" r:id="rId24"/>
    <sheet name="輸入牛2" sheetId="69" r:id="rId25"/>
    <sheet name="豚" sheetId="70" r:id="rId26"/>
    <sheet name="豚2" sheetId="71" r:id="rId27"/>
    <sheet name="豚ﾌﾛｰｽﾞﾝ" sheetId="72" r:id="rId28"/>
    <sheet name="輸入豚" sheetId="73" r:id="rId29"/>
    <sheet name="輸入豚2" sheetId="74" r:id="rId30"/>
    <sheet name="近和41" sheetId="75" r:id="rId31"/>
    <sheet name="近和42" sheetId="76" r:id="rId32"/>
    <sheet name="近和31" sheetId="77" r:id="rId33"/>
    <sheet name="近和32" sheetId="78" r:id="rId34"/>
    <sheet name="近和33" sheetId="79" r:id="rId35"/>
    <sheet name="近和3未" sheetId="80" r:id="rId36"/>
    <sheet name="近乳21" sheetId="81" r:id="rId37"/>
    <sheet name="近乳22" sheetId="82" r:id="rId38"/>
    <sheet name="近乳23" sheetId="83" r:id="rId39"/>
    <sheet name="近乳2未" sheetId="84" r:id="rId40"/>
    <sheet name="近交雑31" sheetId="85" r:id="rId41"/>
    <sheet name="近交雑32" sheetId="86" r:id="rId42"/>
    <sheet name="近交雑33" sheetId="87" r:id="rId43"/>
    <sheet name="近交雑3未" sheetId="88" r:id="rId44"/>
    <sheet name="近牛ｾｯﾄ" sheetId="89" r:id="rId45"/>
    <sheet name="近輸入牛1" sheetId="90" r:id="rId46"/>
    <sheet name="近輸入牛2" sheetId="91" r:id="rId47"/>
    <sheet name="近豚1" sheetId="92" r:id="rId48"/>
    <sheet name="近豚2" sheetId="93" r:id="rId49"/>
    <sheet name="近豚ﾌﾛｰｽﾞﾝ" sheetId="94" r:id="rId50"/>
    <sheet name="近輸入豚1" sheetId="95" r:id="rId51"/>
    <sheet name="近輸入豚2" sheetId="96" r:id="rId52"/>
    <sheet name="中和31" sheetId="97" r:id="rId53"/>
    <sheet name="中和32" sheetId="98" r:id="rId54"/>
    <sheet name="中和3未" sheetId="99" r:id="rId55"/>
    <sheet name="中乳21未" sheetId="100" r:id="rId56"/>
    <sheet name="中乳2未" sheetId="101" r:id="rId57"/>
    <sheet name="中交雑31" sheetId="102" r:id="rId58"/>
    <sheet name="中交雑32" sheetId="103" r:id="rId59"/>
    <sheet name="中牛ｾｯﾄ" sheetId="104" r:id="rId60"/>
    <sheet name="中輸入牛1" sheetId="105" r:id="rId61"/>
    <sheet name="中輸入牛2" sheetId="106" r:id="rId62"/>
    <sheet name="中輸入牛3" sheetId="107" r:id="rId63"/>
    <sheet name="中豚1" sheetId="108" r:id="rId64"/>
    <sheet name="中豚2" sheetId="109" r:id="rId65"/>
    <sheet name="中豚ﾌﾛｰｽﾞﾝ" sheetId="110" r:id="rId66"/>
    <sheet name="中輸入豚" sheetId="111" r:id="rId67"/>
    <sheet name="九和31" sheetId="112" r:id="rId68"/>
    <sheet name="九和32" sheetId="113" r:id="rId69"/>
    <sheet name="九和33" sheetId="114" r:id="rId70"/>
    <sheet name="九乳21" sheetId="115" r:id="rId71"/>
    <sheet name="九乳22" sheetId="116" r:id="rId72"/>
    <sheet name="九乳23" sheetId="117" r:id="rId73"/>
    <sheet name="九交雑31" sheetId="118" r:id="rId74"/>
    <sheet name="九交雑32" sheetId="119" r:id="rId75"/>
    <sheet name="九交雑33" sheetId="120" r:id="rId76"/>
    <sheet name="九牛ｾｯﾄ" sheetId="121" r:id="rId77"/>
    <sheet name="九豚1" sheetId="122" r:id="rId78"/>
    <sheet name="九豚2" sheetId="123" r:id="rId79"/>
    <sheet name="九輸入牛" sheetId="124" r:id="rId80"/>
    <sheet name="九輸入豚" sheetId="125" r:id="rId81"/>
    <sheet name="取扱量" sheetId="126" r:id="rId82"/>
    <sheet name="裏表紙" sheetId="127" r:id="rId83"/>
  </sheets>
  <externalReferences>
    <externalReference r:id="rId84"/>
    <externalReference r:id="rId85"/>
  </externalReferences>
  <definedNames>
    <definedName name="_xlnm._FilterDatabase" localSheetId="44" hidden="1">近牛ｾｯﾄ!$B$5:$T$36</definedName>
    <definedName name="Base_Year">'[1]2007'!$C$5</definedName>
    <definedName name="D_Sht" localSheetId="82">#REF!</definedName>
    <definedName name="D_Sht">#REF!</definedName>
    <definedName name="ggg" localSheetId="82">#REF!</definedName>
    <definedName name="ggg">#REF!</definedName>
    <definedName name="Indication" localSheetId="82">#REF!</definedName>
    <definedName name="Indication">#REF!</definedName>
    <definedName name="M_Sht" localSheetId="82">#REF!</definedName>
    <definedName name="M_Sht">#REF!</definedName>
    <definedName name="P_D_Sht" localSheetId="82">#REF!</definedName>
    <definedName name="P_D_Sht">#REF!</definedName>
    <definedName name="P_U_Month" localSheetId="82">#REF!</definedName>
    <definedName name="P_U_Month">#REF!</definedName>
    <definedName name="_xlnm.Print_Area" localSheetId="22">牛ｾｯﾄ!$A$1:$U$39</definedName>
    <definedName name="_xlnm.Print_Area" localSheetId="44">近牛ｾｯﾄ!$A$1:$T$40</definedName>
    <definedName name="_xlnm.Print_Area" localSheetId="40">近交雑31!$A$1:$X$38</definedName>
    <definedName name="_xlnm.Print_Area" localSheetId="41">近交雑32!$A$1:$X$35</definedName>
    <definedName name="_xlnm.Print_Area" localSheetId="43">近交雑3未!$A$1:$U$34</definedName>
    <definedName name="_xlnm.Print_Area" localSheetId="47">近豚1!$A$1:$T$40</definedName>
    <definedName name="_xlnm.Print_Area" localSheetId="48">近豚2!$A$1:$S$40</definedName>
    <definedName name="_xlnm.Print_Area" localSheetId="49">近豚ﾌﾛｰｽﾞﾝ!$A$1:$T$45</definedName>
    <definedName name="_xlnm.Print_Area" localSheetId="36">近乳21!$A$1:$X$38</definedName>
    <definedName name="_xlnm.Print_Area" localSheetId="37">近乳22!$A$1:$X$35</definedName>
    <definedName name="_xlnm.Print_Area" localSheetId="39">近乳2未!$A$1:$X$46</definedName>
    <definedName name="_xlnm.Print_Area" localSheetId="45">近輸入牛1!$A$1:$X$48</definedName>
    <definedName name="_xlnm.Print_Area" localSheetId="46">近輸入牛2!$A$1:$X$46</definedName>
    <definedName name="_xlnm.Print_Area" localSheetId="50">近輸入豚1!$A$1:$X$51</definedName>
    <definedName name="_xlnm.Print_Area" localSheetId="51">近輸入豚2!$A$1:$V$25</definedName>
    <definedName name="_xlnm.Print_Area" localSheetId="32">近和31!$A$1:$X$41</definedName>
    <definedName name="_xlnm.Print_Area" localSheetId="33">近和32!$A$1:$X$37</definedName>
    <definedName name="_xlnm.Print_Area" localSheetId="34">近和33!$A$1:$W$37</definedName>
    <definedName name="_xlnm.Print_Area" localSheetId="35">近和3未!$A$1:$T$31</definedName>
    <definedName name="_xlnm.Print_Area" localSheetId="80">九輸入豚!$A$1:$X$49</definedName>
    <definedName name="_xlnm.Print_Area" localSheetId="21">交雑未!$A$1:$X$29</definedName>
    <definedName name="_xlnm.Print_Area" localSheetId="59">中牛ｾｯﾄ!$A$1:$T$37</definedName>
    <definedName name="_xlnm.Print_Area" localSheetId="57">中交雑31!$B$1:$X$48</definedName>
    <definedName name="_xlnm.Print_Area" localSheetId="58">中交雑32!$A$1:$X$25</definedName>
    <definedName name="_xlnm.Print_Area" localSheetId="63">中豚1!$A$1:$T$40</definedName>
    <definedName name="_xlnm.Print_Area" localSheetId="64">中豚2!$A$1:$T$40</definedName>
    <definedName name="_xlnm.Print_Area" localSheetId="65">中豚ﾌﾛｰｽﾞﾝ!$A$1:$U$46</definedName>
    <definedName name="_xlnm.Print_Area" localSheetId="55">中乳21未!$A$1:$X$48</definedName>
    <definedName name="_xlnm.Print_Area" localSheetId="56">中乳2未!$A$1:$X$25</definedName>
    <definedName name="_xlnm.Print_Area" localSheetId="52">中和31!$A$1:$X$41</definedName>
    <definedName name="_xlnm.Print_Area" localSheetId="53">中和32!$A$1:$T$38</definedName>
    <definedName name="_xlnm.Print_Area" localSheetId="54">中和3未!$A$1:$X$47</definedName>
    <definedName name="_xlnm.Print_Area" localSheetId="25">豚!$A$1:$T$42</definedName>
    <definedName name="_xlnm.Print_Area" localSheetId="26">豚2!$A$1:$S$41</definedName>
    <definedName name="_xlnm.Print_Area" localSheetId="27">豚ﾌﾛｰｽﾞﾝ!$A$1:$T$46</definedName>
    <definedName name="_xlnm.Print_Area" localSheetId="14">乳21!$A$1:$X$40</definedName>
    <definedName name="_xlnm.Print_Area" localSheetId="17">乳2未!$A$1:$X$45</definedName>
    <definedName name="_xlnm.Print_Area" localSheetId="23">輸入牛!$A$1:$X$49</definedName>
    <definedName name="_xlnm.Print_Area" localSheetId="13">和3未!$A$1:$T$28</definedName>
    <definedName name="_xlnm.Print_Area" localSheetId="8">和4!$A$1:$X$49</definedName>
    <definedName name="_xlnm.Print_Area" localSheetId="9">和42!$A$1:$X$48</definedName>
    <definedName name="Tax">'[1]2007'!$H$2</definedName>
    <definedName name="U_Month" localSheetId="82">#REF!</definedName>
    <definedName name="U_Month">#REF!</definedName>
    <definedName name="Un_F3Sheet" localSheetId="82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52" l="1"/>
  <c r="O29" i="52" s="1"/>
  <c r="H29" i="52"/>
  <c r="J29" i="52"/>
  <c r="P29" i="52" s="1"/>
  <c r="M28" i="52"/>
  <c r="O28" i="52"/>
  <c r="H28" i="52"/>
  <c r="J28" i="52" s="1"/>
  <c r="P28" i="52" s="1"/>
  <c r="M27" i="52"/>
  <c r="O27" i="52"/>
  <c r="H27" i="52"/>
  <c r="J27" i="52" s="1"/>
  <c r="M26" i="52"/>
  <c r="O26" i="52" s="1"/>
  <c r="P26" i="52" s="1"/>
  <c r="H26" i="52"/>
  <c r="J26" i="52"/>
  <c r="M25" i="52"/>
  <c r="O25" i="52"/>
  <c r="H25" i="52"/>
  <c r="J25" i="52"/>
  <c r="P25" i="52" s="1"/>
  <c r="M24" i="52"/>
  <c r="O24" i="52"/>
  <c r="H24" i="52"/>
  <c r="J24" i="52" s="1"/>
  <c r="P24" i="52" s="1"/>
  <c r="M23" i="52"/>
  <c r="O23" i="52"/>
  <c r="P23" i="52" s="1"/>
  <c r="H23" i="52"/>
  <c r="J23" i="52"/>
  <c r="M22" i="52"/>
  <c r="O22" i="52" s="1"/>
  <c r="P22" i="52" s="1"/>
  <c r="H22" i="52"/>
  <c r="J22" i="52"/>
  <c r="M21" i="52"/>
  <c r="O21" i="52"/>
  <c r="H21" i="52"/>
  <c r="J21" i="52"/>
  <c r="P21" i="52" s="1"/>
  <c r="M20" i="52"/>
  <c r="O20" i="52"/>
  <c r="H20" i="52"/>
  <c r="J20" i="52" s="1"/>
  <c r="P20" i="52" s="1"/>
  <c r="M19" i="52"/>
  <c r="O19" i="52"/>
  <c r="P19" i="52" s="1"/>
  <c r="H19" i="52"/>
  <c r="J19" i="52"/>
  <c r="M18" i="52"/>
  <c r="O18" i="52" s="1"/>
  <c r="H18" i="52"/>
  <c r="J18" i="52"/>
  <c r="P18" i="52"/>
  <c r="M17" i="52"/>
  <c r="O17" i="52"/>
  <c r="H17" i="52"/>
  <c r="J17" i="52"/>
  <c r="P17" i="52" s="1"/>
  <c r="M16" i="52"/>
  <c r="O16" i="52"/>
  <c r="H16" i="52"/>
  <c r="J16" i="52" s="1"/>
  <c r="P16" i="52" s="1"/>
  <c r="M15" i="52"/>
  <c r="O15" i="52"/>
  <c r="P15" i="52" s="1"/>
  <c r="H15" i="52"/>
  <c r="J15" i="52"/>
  <c r="M14" i="52"/>
  <c r="O14" i="52" s="1"/>
  <c r="P14" i="52" s="1"/>
  <c r="H14" i="52"/>
  <c r="J14" i="52"/>
  <c r="M13" i="52"/>
  <c r="O13" i="52"/>
  <c r="H13" i="52"/>
  <c r="J13" i="52"/>
  <c r="P13" i="52" s="1"/>
  <c r="M12" i="52"/>
  <c r="O12" i="52"/>
  <c r="H12" i="52"/>
  <c r="J12" i="52" s="1"/>
  <c r="P12" i="52" s="1"/>
  <c r="M11" i="52"/>
  <c r="O11" i="52"/>
  <c r="P11" i="52" s="1"/>
  <c r="H11" i="52"/>
  <c r="J11" i="52"/>
  <c r="M29" i="51"/>
  <c r="O29" i="51" s="1"/>
  <c r="P29" i="51" s="1"/>
  <c r="H29" i="51"/>
  <c r="J29" i="51"/>
  <c r="M28" i="51"/>
  <c r="O28" i="51"/>
  <c r="H28" i="51"/>
  <c r="J28" i="51"/>
  <c r="P28" i="51" s="1"/>
  <c r="M27" i="51"/>
  <c r="O27" i="51"/>
  <c r="H27" i="51"/>
  <c r="J27" i="51" s="1"/>
  <c r="M26" i="51"/>
  <c r="O26" i="51"/>
  <c r="P26" i="51" s="1"/>
  <c r="H26" i="51"/>
  <c r="J26" i="51"/>
  <c r="M25" i="51"/>
  <c r="O25" i="51" s="1"/>
  <c r="P25" i="51" s="1"/>
  <c r="H25" i="51"/>
  <c r="J25" i="51"/>
  <c r="M24" i="51"/>
  <c r="O24" i="51"/>
  <c r="H24" i="51"/>
  <c r="J24" i="51"/>
  <c r="P24" i="51" s="1"/>
  <c r="M23" i="51"/>
  <c r="O23" i="51"/>
  <c r="H23" i="51"/>
  <c r="J23" i="51" s="1"/>
  <c r="M22" i="51"/>
  <c r="O22" i="51"/>
  <c r="P22" i="51" s="1"/>
  <c r="H22" i="51"/>
  <c r="J22" i="51"/>
  <c r="M21" i="51"/>
  <c r="O21" i="51" s="1"/>
  <c r="G21" i="51"/>
  <c r="H21" i="51"/>
  <c r="J21" i="51"/>
  <c r="M20" i="51"/>
  <c r="O20" i="51"/>
  <c r="H20" i="51"/>
  <c r="J20" i="51" s="1"/>
  <c r="M19" i="51"/>
  <c r="O19" i="51"/>
  <c r="P19" i="51" s="1"/>
  <c r="H19" i="51"/>
  <c r="J19" i="51"/>
  <c r="M18" i="51"/>
  <c r="O18" i="51" s="1"/>
  <c r="P18" i="51" s="1"/>
  <c r="H18" i="51"/>
  <c r="J18" i="51"/>
  <c r="M17" i="51"/>
  <c r="O17" i="51"/>
  <c r="H17" i="51"/>
  <c r="J17" i="51" s="1"/>
  <c r="P17" i="51" s="1"/>
  <c r="M16" i="51"/>
  <c r="O16" i="51"/>
  <c r="H16" i="51"/>
  <c r="J16" i="51" s="1"/>
  <c r="M15" i="51"/>
  <c r="O15" i="51"/>
  <c r="P15" i="51" s="1"/>
  <c r="H15" i="51"/>
  <c r="J15" i="51"/>
  <c r="M14" i="51"/>
  <c r="O14" i="51" s="1"/>
  <c r="H14" i="51"/>
  <c r="J14" i="51"/>
  <c r="P14" i="51" s="1"/>
  <c r="M13" i="51"/>
  <c r="O13" i="51"/>
  <c r="H13" i="51"/>
  <c r="J13" i="51" s="1"/>
  <c r="P13" i="51" s="1"/>
  <c r="M12" i="51"/>
  <c r="O12" i="51"/>
  <c r="H12" i="51"/>
  <c r="J12" i="51" s="1"/>
  <c r="M11" i="51"/>
  <c r="O11" i="51"/>
  <c r="P11" i="51" s="1"/>
  <c r="H11" i="51"/>
  <c r="J11" i="51"/>
  <c r="M29" i="50"/>
  <c r="O29" i="50" s="1"/>
  <c r="H29" i="50"/>
  <c r="J29" i="50"/>
  <c r="P29" i="50" s="1"/>
  <c r="M28" i="50"/>
  <c r="O28" i="50"/>
  <c r="H28" i="50"/>
  <c r="J28" i="50" s="1"/>
  <c r="P28" i="50" s="1"/>
  <c r="M27" i="50"/>
  <c r="O27" i="50"/>
  <c r="H27" i="50"/>
  <c r="J27" i="50" s="1"/>
  <c r="M26" i="50"/>
  <c r="O26" i="50"/>
  <c r="P26" i="50" s="1"/>
  <c r="H26" i="50"/>
  <c r="J26" i="50"/>
  <c r="M25" i="50"/>
  <c r="O25" i="50" s="1"/>
  <c r="H25" i="50"/>
  <c r="J25" i="50"/>
  <c r="P25" i="50" s="1"/>
  <c r="M24" i="50"/>
  <c r="O24" i="50"/>
  <c r="H24" i="50"/>
  <c r="J24" i="50" s="1"/>
  <c r="P24" i="50" s="1"/>
  <c r="M23" i="50"/>
  <c r="O23" i="50"/>
  <c r="H23" i="50"/>
  <c r="J23" i="50" s="1"/>
  <c r="M22" i="50"/>
  <c r="O22" i="50"/>
  <c r="P22" i="50" s="1"/>
  <c r="H22" i="50"/>
  <c r="J22" i="50"/>
  <c r="M20" i="50"/>
  <c r="O20" i="50" s="1"/>
  <c r="H20" i="50"/>
  <c r="J20" i="50"/>
  <c r="P20" i="50" s="1"/>
  <c r="M19" i="50"/>
  <c r="O19" i="50"/>
  <c r="H19" i="50"/>
  <c r="J19" i="50" s="1"/>
  <c r="P19" i="50" s="1"/>
  <c r="M18" i="50"/>
  <c r="O18" i="50"/>
  <c r="H18" i="50"/>
  <c r="J18" i="50" s="1"/>
  <c r="M17" i="50"/>
  <c r="O17" i="50"/>
  <c r="P17" i="50" s="1"/>
  <c r="H17" i="50"/>
  <c r="J17" i="50"/>
  <c r="M16" i="50"/>
  <c r="O16" i="50" s="1"/>
  <c r="H16" i="50"/>
  <c r="J16" i="50"/>
  <c r="P16" i="50" s="1"/>
  <c r="M15" i="50"/>
  <c r="O15" i="50"/>
  <c r="H15" i="50"/>
  <c r="J15" i="50" s="1"/>
  <c r="P15" i="50" s="1"/>
  <c r="M14" i="50"/>
  <c r="O14" i="50"/>
  <c r="H14" i="50"/>
  <c r="J14" i="50" s="1"/>
  <c r="M13" i="50"/>
  <c r="O13" i="50"/>
  <c r="P13" i="50" s="1"/>
  <c r="H13" i="50"/>
  <c r="J13" i="50"/>
  <c r="M12" i="50"/>
  <c r="O12" i="50" s="1"/>
  <c r="H12" i="50"/>
  <c r="J12" i="50"/>
  <c r="P12" i="50" s="1"/>
  <c r="M11" i="50"/>
  <c r="O11" i="50"/>
  <c r="H11" i="50"/>
  <c r="J11" i="50" s="1"/>
  <c r="P11" i="50" s="1"/>
  <c r="M29" i="49"/>
  <c r="O29" i="49"/>
  <c r="H29" i="49"/>
  <c r="J29" i="49" s="1"/>
  <c r="M28" i="49"/>
  <c r="O28" i="49"/>
  <c r="P28" i="49" s="1"/>
  <c r="H28" i="49"/>
  <c r="J28" i="49"/>
  <c r="M27" i="49"/>
  <c r="O27" i="49" s="1"/>
  <c r="H27" i="49"/>
  <c r="J27" i="49"/>
  <c r="P27" i="49" s="1"/>
  <c r="M26" i="49"/>
  <c r="O26" i="49"/>
  <c r="H26" i="49"/>
  <c r="J26" i="49" s="1"/>
  <c r="P26" i="49" s="1"/>
  <c r="M25" i="49"/>
  <c r="O25" i="49"/>
  <c r="H25" i="49"/>
  <c r="J25" i="49" s="1"/>
  <c r="M24" i="49"/>
  <c r="O24" i="49"/>
  <c r="P24" i="49" s="1"/>
  <c r="H24" i="49"/>
  <c r="J24" i="49"/>
  <c r="M23" i="49"/>
  <c r="O23" i="49" s="1"/>
  <c r="H23" i="49"/>
  <c r="J23" i="49"/>
  <c r="P23" i="49" s="1"/>
  <c r="M22" i="49"/>
  <c r="O22" i="49"/>
  <c r="H22" i="49"/>
  <c r="J22" i="49" s="1"/>
  <c r="P22" i="49" s="1"/>
  <c r="M21" i="49"/>
  <c r="O21" i="49"/>
  <c r="H21" i="49"/>
  <c r="J21" i="49" s="1"/>
  <c r="M20" i="49"/>
  <c r="O20" i="49"/>
  <c r="P20" i="49" s="1"/>
  <c r="H20" i="49"/>
  <c r="J20" i="49"/>
  <c r="M19" i="49"/>
  <c r="O19" i="49" s="1"/>
  <c r="H19" i="49"/>
  <c r="J19" i="49"/>
  <c r="P19" i="49" s="1"/>
  <c r="M18" i="49"/>
  <c r="O18" i="49"/>
  <c r="H18" i="49"/>
  <c r="J18" i="49" s="1"/>
  <c r="P18" i="49" s="1"/>
  <c r="M17" i="49"/>
  <c r="O17" i="49"/>
  <c r="H17" i="49"/>
  <c r="J17" i="49" s="1"/>
  <c r="M16" i="49"/>
  <c r="O16" i="49"/>
  <c r="P16" i="49" s="1"/>
  <c r="H16" i="49"/>
  <c r="J16" i="49"/>
  <c r="M15" i="49"/>
  <c r="O15" i="49" s="1"/>
  <c r="H15" i="49"/>
  <c r="J15" i="49"/>
  <c r="P15" i="49" s="1"/>
  <c r="M14" i="49"/>
  <c r="O14" i="49"/>
  <c r="H14" i="49"/>
  <c r="J14" i="49" s="1"/>
  <c r="P14" i="49" s="1"/>
  <c r="M13" i="49"/>
  <c r="O13" i="49"/>
  <c r="H13" i="49"/>
  <c r="J13" i="49" s="1"/>
  <c r="M12" i="49"/>
  <c r="O12" i="49"/>
  <c r="P12" i="49" s="1"/>
  <c r="H12" i="49"/>
  <c r="J12" i="49"/>
  <c r="M11" i="49"/>
  <c r="O11" i="49" s="1"/>
  <c r="H11" i="49"/>
  <c r="J11" i="49"/>
  <c r="P11" i="49" s="1"/>
  <c r="B2" i="93"/>
  <c r="B2" i="86"/>
  <c r="B2" i="87"/>
  <c r="B2" i="88" s="1"/>
  <c r="B2" i="82"/>
  <c r="B2" i="83" s="1"/>
  <c r="B2" i="84"/>
  <c r="B2" i="78"/>
  <c r="B2" i="79" s="1"/>
  <c r="B2" i="80" s="1"/>
  <c r="B2" i="76"/>
  <c r="G24" i="48"/>
  <c r="G25" i="48"/>
  <c r="H30" i="49"/>
  <c r="J30" i="49"/>
  <c r="M30" i="49"/>
  <c r="O30" i="49" s="1"/>
  <c r="H30" i="50"/>
  <c r="J30" i="50"/>
  <c r="P30" i="50" s="1"/>
  <c r="M30" i="50"/>
  <c r="O30" i="50" s="1"/>
  <c r="H30" i="51"/>
  <c r="J30" i="51"/>
  <c r="P30" i="51" s="1"/>
  <c r="M30" i="51"/>
  <c r="O30" i="51" s="1"/>
  <c r="H30" i="52"/>
  <c r="J30" i="52"/>
  <c r="M30" i="52"/>
  <c r="O30" i="52" s="1"/>
  <c r="P10" i="48"/>
  <c r="O10" i="48"/>
  <c r="N10" i="48"/>
  <c r="M10" i="48"/>
  <c r="L10" i="48"/>
  <c r="K10" i="48"/>
  <c r="J10" i="48"/>
  <c r="I10" i="48"/>
  <c r="H10" i="48"/>
  <c r="G10" i="48"/>
  <c r="F10" i="48"/>
  <c r="E10" i="48"/>
  <c r="E11" i="48"/>
  <c r="D10" i="48"/>
  <c r="D11" i="48"/>
  <c r="N29" i="48"/>
  <c r="L29" i="48"/>
  <c r="K29" i="48"/>
  <c r="I29" i="48"/>
  <c r="G29" i="48"/>
  <c r="F29" i="48"/>
  <c r="E29" i="48"/>
  <c r="D29" i="48"/>
  <c r="N28" i="48"/>
  <c r="L28" i="48"/>
  <c r="K28" i="48"/>
  <c r="M28" i="48"/>
  <c r="O28" i="48" s="1"/>
  <c r="I28" i="48"/>
  <c r="G28" i="48"/>
  <c r="F28" i="48"/>
  <c r="E28" i="48"/>
  <c r="D28" i="48"/>
  <c r="N27" i="48"/>
  <c r="L27" i="48"/>
  <c r="K27" i="48"/>
  <c r="M27" i="48"/>
  <c r="O27" i="48" s="1"/>
  <c r="I27" i="48"/>
  <c r="G27" i="48"/>
  <c r="F27" i="48"/>
  <c r="E27" i="48"/>
  <c r="D27" i="48"/>
  <c r="H27" i="48"/>
  <c r="J27" i="48" s="1"/>
  <c r="P27" i="48" s="1"/>
  <c r="N26" i="48"/>
  <c r="L26" i="48"/>
  <c r="K26" i="48"/>
  <c r="M26" i="48" s="1"/>
  <c r="O26" i="48" s="1"/>
  <c r="I26" i="48"/>
  <c r="G26" i="48"/>
  <c r="F26" i="48"/>
  <c r="E26" i="48"/>
  <c r="D26" i="48"/>
  <c r="H26" i="48"/>
  <c r="J26" i="48" s="1"/>
  <c r="P26" i="48" s="1"/>
  <c r="N25" i="48"/>
  <c r="L25" i="48"/>
  <c r="K25" i="48"/>
  <c r="I25" i="48"/>
  <c r="F25" i="48"/>
  <c r="H25" i="48" s="1"/>
  <c r="E25" i="48"/>
  <c r="D25" i="48"/>
  <c r="N24" i="48"/>
  <c r="L24" i="48"/>
  <c r="K24" i="48"/>
  <c r="M24" i="48" s="1"/>
  <c r="O24" i="48" s="1"/>
  <c r="I24" i="48"/>
  <c r="F24" i="48"/>
  <c r="E24" i="48"/>
  <c r="D24" i="48"/>
  <c r="H24" i="48" s="1"/>
  <c r="J24" i="48" s="1"/>
  <c r="P24" i="48" s="1"/>
  <c r="N23" i="48"/>
  <c r="L23" i="48"/>
  <c r="K23" i="48"/>
  <c r="I23" i="48"/>
  <c r="G23" i="48"/>
  <c r="F23" i="48"/>
  <c r="E23" i="48"/>
  <c r="D23" i="48"/>
  <c r="N22" i="48"/>
  <c r="L22" i="48"/>
  <c r="K22" i="48"/>
  <c r="M22" i="48" s="1"/>
  <c r="O22" i="48" s="1"/>
  <c r="I22" i="48"/>
  <c r="G22" i="48"/>
  <c r="F22" i="48"/>
  <c r="E22" i="48"/>
  <c r="D22" i="48"/>
  <c r="N21" i="48"/>
  <c r="L21" i="48"/>
  <c r="K21" i="48"/>
  <c r="I21" i="48"/>
  <c r="G21" i="48"/>
  <c r="H21" i="48" s="1"/>
  <c r="J21" i="48" s="1"/>
  <c r="F21" i="48"/>
  <c r="E21" i="48"/>
  <c r="D21" i="48"/>
  <c r="N20" i="48"/>
  <c r="L20" i="48"/>
  <c r="K20" i="48"/>
  <c r="M20" i="48" s="1"/>
  <c r="O20" i="48" s="1"/>
  <c r="I20" i="48"/>
  <c r="G20" i="48"/>
  <c r="F20" i="48"/>
  <c r="E20" i="48"/>
  <c r="D20" i="48"/>
  <c r="N19" i="48"/>
  <c r="O19" i="48" s="1"/>
  <c r="L19" i="48"/>
  <c r="K19" i="48"/>
  <c r="M19" i="48"/>
  <c r="I19" i="48"/>
  <c r="G19" i="48"/>
  <c r="F19" i="48"/>
  <c r="E19" i="48"/>
  <c r="D19" i="48"/>
  <c r="N18" i="48"/>
  <c r="L18" i="48"/>
  <c r="K18" i="48"/>
  <c r="M18" i="48" s="1"/>
  <c r="O18" i="48" s="1"/>
  <c r="I18" i="48"/>
  <c r="G18" i="48"/>
  <c r="F18" i="48"/>
  <c r="E18" i="48"/>
  <c r="D18" i="48"/>
  <c r="N17" i="48"/>
  <c r="L17" i="48"/>
  <c r="K17" i="48"/>
  <c r="I17" i="48"/>
  <c r="G17" i="48"/>
  <c r="F17" i="48"/>
  <c r="E17" i="48"/>
  <c r="D17" i="48"/>
  <c r="N16" i="48"/>
  <c r="L16" i="48"/>
  <c r="K16" i="48"/>
  <c r="I16" i="48"/>
  <c r="G16" i="48"/>
  <c r="F16" i="48"/>
  <c r="E16" i="48"/>
  <c r="D16" i="48"/>
  <c r="H16" i="48" s="1"/>
  <c r="J16" i="48" s="1"/>
  <c r="N15" i="48"/>
  <c r="L15" i="48"/>
  <c r="K15" i="48"/>
  <c r="M15" i="48" s="1"/>
  <c r="O15" i="48" s="1"/>
  <c r="I15" i="48"/>
  <c r="G15" i="48"/>
  <c r="F15" i="48"/>
  <c r="E15" i="48"/>
  <c r="D15" i="48"/>
  <c r="N14" i="48"/>
  <c r="L14" i="48"/>
  <c r="K14" i="48"/>
  <c r="I14" i="48"/>
  <c r="G14" i="48"/>
  <c r="F14" i="48"/>
  <c r="E14" i="48"/>
  <c r="D14" i="48"/>
  <c r="H14" i="48"/>
  <c r="J14" i="48" s="1"/>
  <c r="N13" i="48"/>
  <c r="L13" i="48"/>
  <c r="K13" i="48"/>
  <c r="I13" i="48"/>
  <c r="G13" i="48"/>
  <c r="F13" i="48"/>
  <c r="E13" i="48"/>
  <c r="D13" i="48"/>
  <c r="H13" i="48" s="1"/>
  <c r="J13" i="48" s="1"/>
  <c r="N12" i="48"/>
  <c r="L12" i="48"/>
  <c r="K12" i="48"/>
  <c r="I12" i="48"/>
  <c r="G12" i="48"/>
  <c r="F12" i="48"/>
  <c r="E12" i="48"/>
  <c r="D12" i="48"/>
  <c r="H12" i="48" s="1"/>
  <c r="J12" i="48" s="1"/>
  <c r="P12" i="48" s="1"/>
  <c r="N11" i="48"/>
  <c r="L11" i="48"/>
  <c r="K11" i="48"/>
  <c r="M11" i="48" s="1"/>
  <c r="O11" i="48" s="1"/>
  <c r="I11" i="48"/>
  <c r="G11" i="48"/>
  <c r="F11" i="48"/>
  <c r="N30" i="48"/>
  <c r="L30" i="48"/>
  <c r="K30" i="48"/>
  <c r="M30" i="48" s="1"/>
  <c r="O30" i="48" s="1"/>
  <c r="I30" i="48"/>
  <c r="G30" i="48"/>
  <c r="F30" i="48"/>
  <c r="E30" i="48"/>
  <c r="D30" i="48"/>
  <c r="M17" i="48"/>
  <c r="O17" i="48"/>
  <c r="M21" i="48"/>
  <c r="M12" i="48"/>
  <c r="O12" i="48"/>
  <c r="M14" i="48"/>
  <c r="H17" i="48"/>
  <c r="J17" i="48"/>
  <c r="P30" i="49"/>
  <c r="H18" i="48"/>
  <c r="J18" i="48" s="1"/>
  <c r="P18" i="48" s="1"/>
  <c r="P21" i="48" l="1"/>
  <c r="P14" i="48"/>
  <c r="P17" i="48"/>
  <c r="M13" i="48"/>
  <c r="O13" i="48" s="1"/>
  <c r="P13" i="48" s="1"/>
  <c r="M16" i="48"/>
  <c r="O16" i="48" s="1"/>
  <c r="P16" i="48" s="1"/>
  <c r="H22" i="48"/>
  <c r="J22" i="48" s="1"/>
  <c r="P22" i="48" s="1"/>
  <c r="H23" i="48"/>
  <c r="J23" i="48" s="1"/>
  <c r="J25" i="48"/>
  <c r="H29" i="48"/>
  <c r="J29" i="48" s="1"/>
  <c r="P29" i="48" s="1"/>
  <c r="P30" i="52"/>
  <c r="O21" i="48"/>
  <c r="H15" i="48"/>
  <c r="J15" i="48" s="1"/>
  <c r="P15" i="48" s="1"/>
  <c r="H20" i="48"/>
  <c r="J20" i="48" s="1"/>
  <c r="P20" i="48" s="1"/>
  <c r="H28" i="48"/>
  <c r="J28" i="48" s="1"/>
  <c r="P28" i="48" s="1"/>
  <c r="M29" i="48"/>
  <c r="O29" i="48" s="1"/>
  <c r="P21" i="51"/>
  <c r="O14" i="48"/>
  <c r="H30" i="48"/>
  <c r="J30" i="48" s="1"/>
  <c r="P30" i="48" s="1"/>
  <c r="H19" i="48"/>
  <c r="J19" i="48" s="1"/>
  <c r="P19" i="48" s="1"/>
  <c r="M23" i="48"/>
  <c r="O23" i="48" s="1"/>
  <c r="M25" i="48"/>
  <c r="O25" i="48" s="1"/>
  <c r="H11" i="48"/>
  <c r="J11" i="48" s="1"/>
  <c r="P11" i="48" s="1"/>
  <c r="P13" i="49"/>
  <c r="P17" i="49"/>
  <c r="P21" i="49"/>
  <c r="P25" i="49"/>
  <c r="P29" i="49"/>
  <c r="P14" i="50"/>
  <c r="P18" i="50"/>
  <c r="P23" i="50"/>
  <c r="P27" i="50"/>
  <c r="P12" i="51"/>
  <c r="P16" i="51"/>
  <c r="P20" i="51"/>
  <c r="P23" i="51"/>
  <c r="P27" i="51"/>
  <c r="P27" i="52"/>
  <c r="P25" i="48" l="1"/>
  <c r="P23" i="48"/>
</calcChain>
</file>

<file path=xl/sharedStrings.xml><?xml version="1.0" encoding="utf-8"?>
<sst xmlns="http://schemas.openxmlformats.org/spreadsheetml/2006/main" count="4580" uniqueCount="526">
  <si>
    <t>平成</t>
  </si>
  <si>
    <t>年</t>
  </si>
  <si>
    <t>業　　務　　月　　報</t>
    <phoneticPr fontId="9"/>
  </si>
  <si>
    <t>Ｍｏｎｔｈｌｙ　Ｒｅｐｏｒｔ</t>
    <phoneticPr fontId="9"/>
  </si>
  <si>
    <t>財　団　法　人</t>
    <phoneticPr fontId="9"/>
  </si>
  <si>
    <t>日本食肉流通センター</t>
    <phoneticPr fontId="9"/>
  </si>
  <si>
    <t>JAPAN　MEAT　TRADING　CENTER</t>
    <phoneticPr fontId="9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</si>
  <si>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</si>
  <si>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</si>
  <si>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4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</si>
  <si>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</si>
  <si>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</si>
  <si>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</si>
  <si>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</si>
  <si>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</si>
  <si>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6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</si>
  <si>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</si>
  <si>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19"/>
  </si>
  <si>
    <t>（２）和牛チルド「３」の品目別価格</t>
  </si>
  <si>
    <t>（４）等級・畜種別チルド「フルセット」価格の対比</t>
    <phoneticPr fontId="6"/>
  </si>
  <si>
    <t>（３）乳牛チルド「２」の品目別価格</t>
    <phoneticPr fontId="4"/>
  </si>
  <si>
    <t>（５）輸入牛肉の品目別価格</t>
    <phoneticPr fontId="6"/>
  </si>
  <si>
    <t>（４）交雑牛チルド「３」の品目別価格</t>
    <phoneticPr fontId="4"/>
  </si>
  <si>
    <t>（５）等級・畜種別チルド「フルセット」価格の対比</t>
    <phoneticPr fontId="4"/>
  </si>
  <si>
    <t>２　豚部分肉</t>
  </si>
  <si>
    <t>（６）輸入牛肉の品目別価格</t>
    <phoneticPr fontId="4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</si>
  <si>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</si>
  <si>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</si>
  <si>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</si>
  <si>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4"/>
  </si>
  <si>
    <t>Ⅱ－２　取引価格情報（近畿圏）</t>
  </si>
  <si>
    <t>（３）交雑牛チルド「３」の品目別価格</t>
    <phoneticPr fontId="6"/>
  </si>
  <si>
    <t>（３）等級・畜種別チルド「フルセット」価格の対比</t>
    <phoneticPr fontId="6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</si>
  <si>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4"/>
  </si>
  <si>
    <t>＜本書利用上の留意事項＞</t>
    <phoneticPr fontId="4"/>
  </si>
  <si>
    <t>１．平成20年12月からは、公表地域に「九州地域」を追加した。</t>
    <phoneticPr fontId="4"/>
  </si>
  <si>
    <t>２．平成元年4月以降のデータは、「消費税込み」である。</t>
    <phoneticPr fontId="4"/>
  </si>
  <si>
    <t>　　　　　</t>
    <phoneticPr fontId="4"/>
  </si>
  <si>
    <t>部分肉価格公表に使用した収集データ量 （ 取引重量ベース ）</t>
    <phoneticPr fontId="6"/>
  </si>
  <si>
    <t>(１)</t>
    <phoneticPr fontId="6"/>
  </si>
  <si>
    <t>合計</t>
    <phoneticPr fontId="6"/>
  </si>
  <si>
    <t>( 単位 ： kg )</t>
    <rPh sb="2" eb="4">
      <t>タンイ</t>
    </rPh>
    <phoneticPr fontId="6"/>
  </si>
  <si>
    <t>国産牛</t>
    <rPh sb="0" eb="1">
      <t>クニ</t>
    </rPh>
    <rPh sb="1" eb="2">
      <t>サン</t>
    </rPh>
    <rPh sb="2" eb="3">
      <t>ギュウ</t>
    </rPh>
    <phoneticPr fontId="6"/>
  </si>
  <si>
    <t>国産豚</t>
    <rPh sb="0" eb="1">
      <t>クニ</t>
    </rPh>
    <rPh sb="1" eb="2">
      <t>サン</t>
    </rPh>
    <rPh sb="2" eb="3">
      <t>ブタ</t>
    </rPh>
    <phoneticPr fontId="6"/>
  </si>
  <si>
    <t>和牛チルド</t>
    <rPh sb="0" eb="2">
      <t>ワギュウ</t>
    </rPh>
    <phoneticPr fontId="6"/>
  </si>
  <si>
    <t>乳牛チルド</t>
    <rPh sb="0" eb="2">
      <t>ニュウギュウ</t>
    </rPh>
    <phoneticPr fontId="6"/>
  </si>
  <si>
    <t>交雑牛チルド</t>
    <rPh sb="0" eb="2">
      <t>コウザツ</t>
    </rPh>
    <rPh sb="2" eb="3">
      <t>ギュウ</t>
    </rPh>
    <phoneticPr fontId="6"/>
  </si>
  <si>
    <t>小計</t>
    <rPh sb="0" eb="2">
      <t>ショウケイ</t>
    </rPh>
    <phoneticPr fontId="6"/>
  </si>
  <si>
    <t>輸入牛肉</t>
    <rPh sb="0" eb="2">
      <t>ユニュウ</t>
    </rPh>
    <rPh sb="2" eb="4">
      <t>ギュウニク</t>
    </rPh>
    <phoneticPr fontId="6"/>
  </si>
  <si>
    <t>牛肉計</t>
    <rPh sb="2" eb="3">
      <t>ケイ</t>
    </rPh>
    <phoneticPr fontId="6"/>
  </si>
  <si>
    <t>豚カット肉</t>
    <rPh sb="0" eb="1">
      <t>ブタ</t>
    </rPh>
    <rPh sb="4" eb="5">
      <t>ニク</t>
    </rPh>
    <phoneticPr fontId="6"/>
  </si>
  <si>
    <t>豚フローズン</t>
    <phoneticPr fontId="6"/>
  </si>
  <si>
    <t>輸入豚肉</t>
    <rPh sb="0" eb="2">
      <t>ユニュウ</t>
    </rPh>
    <rPh sb="2" eb="4">
      <t>ブタニク</t>
    </rPh>
    <phoneticPr fontId="6"/>
  </si>
  <si>
    <t>豚肉計</t>
    <rPh sb="0" eb="1">
      <t>ブタ</t>
    </rPh>
    <rPh sb="2" eb="3">
      <t>ケイ</t>
    </rPh>
    <phoneticPr fontId="6"/>
  </si>
  <si>
    <t>計</t>
    <rPh sb="0" eb="1">
      <t>ケイ</t>
    </rPh>
    <phoneticPr fontId="6"/>
  </si>
  <si>
    <t>「４」</t>
    <phoneticPr fontId="6"/>
  </si>
  <si>
    <t>「３」</t>
    <phoneticPr fontId="6"/>
  </si>
  <si>
    <t>｢２｣</t>
  </si>
  <si>
    <t>｢Ⅰ｣</t>
  </si>
  <si>
    <t>｢Ⅰ｣</t>
    <phoneticPr fontId="6"/>
  </si>
  <si>
    <t/>
  </si>
  <si>
    <t>月</t>
    <phoneticPr fontId="6"/>
  </si>
  <si>
    <t>( 注 )</t>
    <rPh sb="2" eb="3">
      <t>チュウ</t>
    </rPh>
    <phoneticPr fontId="6"/>
  </si>
  <si>
    <t>平成１８年の乳牛チルド「２」については、乳牛チルド「３」を含む。</t>
    <rPh sb="6" eb="8">
      <t>ニュウギュウ</t>
    </rPh>
    <rPh sb="29" eb="30">
      <t>フク</t>
    </rPh>
    <phoneticPr fontId="6"/>
  </si>
  <si>
    <t>(２)</t>
  </si>
  <si>
    <t>首都圏</t>
    <phoneticPr fontId="6"/>
  </si>
  <si>
    <t>( 単位 ： kg )</t>
  </si>
  <si>
    <t>豚フローズン</t>
    <rPh sb="0" eb="1">
      <t>ブタ</t>
    </rPh>
    <phoneticPr fontId="6"/>
  </si>
  <si>
    <t>( 注 )</t>
  </si>
  <si>
    <t>平成１８年の乳牛チルド「２」については、乳牛チルド「３」を含む。</t>
  </si>
  <si>
    <t>(３)</t>
  </si>
  <si>
    <t>近畿圏</t>
    <phoneticPr fontId="6"/>
  </si>
  <si>
    <t>(４)</t>
  </si>
  <si>
    <t>中京圏</t>
    <phoneticPr fontId="6"/>
  </si>
  <si>
    <t>(５)</t>
  </si>
  <si>
    <t>九州地域</t>
    <phoneticPr fontId="6"/>
  </si>
  <si>
    <r>
      <t>24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</si>
  <si>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24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</si>
  <si>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23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</si>
  <si>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25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</si>
  <si>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25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</si>
  <si>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２５年</t>
    <rPh sb="2" eb="3">
      <t>ネン</t>
    </rPh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</si>
  <si>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</si>
  <si>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</si>
  <si>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Ⅱ-１　取　引　価　格　情　報　（首都圏）</t>
    <phoneticPr fontId="4"/>
  </si>
  <si>
    <t>１　牛　部　分　肉</t>
    <phoneticPr fontId="4"/>
  </si>
  <si>
    <t>(1)和牛チルド「4」の品目別価格</t>
    <phoneticPr fontId="4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</si>
  <si>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</si>
  <si>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</si>
  <si>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</si>
  <si>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</si>
  <si>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</si>
  <si>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</si>
  <si>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</si>
  <si>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</si>
  <si>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</si>
  <si>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</si>
  <si>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</si>
  <si>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</si>
  <si>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</si>
  <si>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平成</t>
    <rPh sb="0" eb="2">
      <t>ヘイセイ</t>
    </rPh>
    <phoneticPr fontId="4"/>
  </si>
  <si>
    <t>年</t>
    <rPh sb="0" eb="1">
      <t>ネン</t>
    </rPh>
    <phoneticPr fontId="4"/>
  </si>
  <si>
    <t>25年</t>
    <rPh sb="2" eb="3">
      <t>ネン</t>
    </rPh>
    <phoneticPr fontId="4"/>
  </si>
  <si>
    <t>月</t>
    <rPh sb="0" eb="1">
      <t>ガツ</t>
    </rPh>
    <phoneticPr fontId="4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</si>
  <si>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</si>
  <si>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</si>
  <si>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</si>
  <si>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</si>
  <si>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</si>
  <si>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4"/>
  </si>
  <si>
    <t>和牛チルド「4」は、速報としては公表していない。</t>
    <phoneticPr fontId="4"/>
  </si>
  <si>
    <t>2．</t>
    <phoneticPr fontId="4"/>
  </si>
  <si>
    <t>価格は消費税込みである。</t>
    <phoneticPr fontId="4"/>
  </si>
  <si>
    <t>(1)和牛チルド「4」の品目別価格　(つづき)</t>
    <phoneticPr fontId="4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</si>
  <si>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</si>
  <si>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</si>
  <si>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</si>
  <si>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</si>
  <si>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</si>
  <si>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</si>
  <si>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(2)和牛チルド「3」の品目別価格</t>
    <phoneticPr fontId="4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</si>
  <si>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</si>
  <si>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</si>
  <si>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</si>
  <si>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</si>
  <si>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</si>
  <si>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月</t>
    <phoneticPr fontId="4"/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</si>
  <si>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</si>
  <si>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</si>
  <si>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</si>
  <si>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</si>
  <si>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</si>
  <si>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4"/>
  </si>
  <si>
    <t>(2)和牛チルド「3」の品目別価格　（つづき）</t>
    <phoneticPr fontId="4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</si>
  <si>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</si>
  <si>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</si>
  <si>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</si>
  <si>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</si>
  <si>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</si>
  <si>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</si>
  <si>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</si>
  <si>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</si>
  <si>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</si>
  <si>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</si>
  <si>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</si>
  <si>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</si>
  <si>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4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</si>
  <si>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</si>
  <si>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</si>
  <si>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</si>
  <si>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</si>
  <si>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</si>
  <si>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</si>
  <si>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</si>
  <si>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(3)乳牛チルド「2」の品目別価格　（つづき）</t>
    <rPh sb="3" eb="4">
      <t>ニュウ</t>
    </rPh>
    <rPh sb="4" eb="5">
      <t>ギュウ</t>
    </rPh>
    <phoneticPr fontId="4"/>
  </si>
  <si>
    <t>三　角　ば　ら</t>
  </si>
  <si>
    <t>ブ　リ　ス　ケ　ッ　ト</t>
  </si>
  <si>
    <t>平成</t>
    <rPh sb="0" eb="2">
      <t>ヘイセイ</t>
    </rPh>
    <phoneticPr fontId="6"/>
  </si>
  <si>
    <t>年</t>
    <rPh sb="0" eb="1">
      <t>ネン</t>
    </rPh>
    <phoneticPr fontId="6"/>
  </si>
  <si>
    <t>25年</t>
    <rPh sb="2" eb="3">
      <t>ネン</t>
    </rPh>
    <phoneticPr fontId="6"/>
  </si>
  <si>
    <t>月</t>
    <rPh sb="0" eb="1">
      <t>ガツ</t>
    </rPh>
    <phoneticPr fontId="6"/>
  </si>
  <si>
    <t>骨　付　き　ロ　イ　ン</t>
  </si>
  <si>
    <t>(4)交雑牛チルド「3」の品目別価格</t>
    <rPh sb="3" eb="5">
      <t>コウザツ</t>
    </rPh>
    <rPh sb="5" eb="6">
      <t>ギュウ</t>
    </rPh>
    <phoneticPr fontId="4"/>
  </si>
  <si>
    <t>月</t>
    <phoneticPr fontId="6"/>
  </si>
  <si>
    <t>第1週</t>
    <phoneticPr fontId="6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</si>
  <si>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</si>
  <si>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(4)交雑牛チルド「3」の品目別価格　（つづき）</t>
    <rPh sb="3" eb="5">
      <t>コウザツ</t>
    </rPh>
    <rPh sb="5" eb="6">
      <t>ギュウ</t>
    </rPh>
    <phoneticPr fontId="4"/>
  </si>
  <si>
    <t>(5)等級・畜種別チルド「フルセット」価格の対比</t>
    <phoneticPr fontId="4"/>
  </si>
  <si>
    <t>（単位：円／㎏・㎏）</t>
    <phoneticPr fontId="4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</si>
  <si>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</si>
  <si>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</si>
  <si>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</si>
  <si>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</si>
  <si>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</si>
  <si>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</si>
  <si>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</si>
  <si>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</si>
  <si>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24年</t>
    <rPh sb="2" eb="3">
      <t>ネン</t>
    </rPh>
    <phoneticPr fontId="4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</si>
  <si>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</si>
  <si>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</si>
  <si>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</si>
  <si>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</si>
  <si>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</si>
  <si>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</si>
  <si>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</si>
  <si>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</si>
  <si>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</si>
  <si>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</si>
  <si>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</si>
  <si>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</si>
  <si>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</si>
  <si>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</si>
  <si>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</si>
  <si>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</si>
  <si>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</si>
  <si>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</si>
  <si>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</si>
  <si>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取引価格情報は、速報として公表したものである。</t>
    <phoneticPr fontId="4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</si>
  <si>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</si>
  <si>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</si>
  <si>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</si>
  <si>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</si>
  <si>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</si>
  <si>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</si>
  <si>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</si>
  <si>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</si>
  <si>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4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</si>
  <si>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</si>
  <si>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</si>
  <si>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</si>
  <si>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</si>
  <si>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4"/>
  </si>
  <si>
    <t>(1)豚カット肉「Ⅰ」の品目別価格</t>
    <phoneticPr fontId="4"/>
  </si>
  <si>
    <t>か　　た　　ロ　　ー　　ス</t>
    <phoneticPr fontId="4"/>
  </si>
  <si>
    <t>　う　　　　　　　　　で</t>
    <phoneticPr fontId="4"/>
  </si>
  <si>
    <t>ロ        ー　　　　ス</t>
    <phoneticPr fontId="4"/>
  </si>
  <si>
    <t>ば　　　　　　　　　ら</t>
    <phoneticPr fontId="4"/>
  </si>
  <si>
    <t>　年月日</t>
  </si>
  <si>
    <t>安 値</t>
    <phoneticPr fontId="4"/>
  </si>
  <si>
    <t>高 値</t>
    <phoneticPr fontId="4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</si>
  <si>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</si>
  <si>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</si>
  <si>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</si>
  <si>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</si>
  <si>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4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</si>
  <si>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</si>
  <si>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</si>
  <si>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</si>
  <si>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</si>
  <si>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4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</si>
  <si>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</si>
  <si>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</si>
  <si>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</si>
  <si>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</si>
  <si>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</si>
  <si>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</si>
  <si>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4"/>
  </si>
  <si>
    <t>豚フローズン「Ⅰ」は、速報として公表していない。</t>
    <phoneticPr fontId="4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</si>
  <si>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4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</si>
  <si>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</si>
  <si>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</si>
  <si>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</si>
  <si>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</si>
  <si>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</si>
  <si>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4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</si>
  <si>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</si>
  <si>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</si>
  <si>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</si>
  <si>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</si>
  <si>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</si>
  <si>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4"/>
  </si>
  <si>
    <t>平成13年2月上旬分より、速報として公表を開始した。</t>
    <phoneticPr fontId="4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</si>
  <si>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</si>
  <si>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</si>
  <si>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</si>
  <si>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</si>
  <si>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</si>
  <si>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4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</si>
  <si>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</si>
  <si>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</si>
  <si>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</si>
  <si>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</si>
  <si>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</si>
  <si>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平成</t>
    <rPh sb="0" eb="2">
      <t>ヘイセイ</t>
    </rPh>
    <phoneticPr fontId="4"/>
  </si>
  <si>
    <t>年</t>
    <rPh sb="0" eb="1">
      <t>ネン</t>
    </rPh>
    <phoneticPr fontId="4"/>
  </si>
  <si>
    <t>25年</t>
    <rPh sb="2" eb="3">
      <t>ネン</t>
    </rPh>
    <phoneticPr fontId="4"/>
  </si>
  <si>
    <t>月</t>
    <phoneticPr fontId="4"/>
  </si>
  <si>
    <t>－</t>
  </si>
  <si>
    <t>月</t>
    <phoneticPr fontId="4"/>
  </si>
  <si>
    <t>まえセット及びももセットはすねなしである。</t>
    <phoneticPr fontId="4"/>
  </si>
  <si>
    <t>価格は消費税込みである。</t>
    <phoneticPr fontId="4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</si>
  <si>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</si>
  <si>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</si>
  <si>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</si>
  <si>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</si>
  <si>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</si>
  <si>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</si>
  <si>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</si>
  <si>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</si>
  <si>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</si>
  <si>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</si>
  <si>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</si>
  <si>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月</t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</si>
  <si>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</si>
  <si>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まえセット及びももセットはすねなしである。</t>
    <phoneticPr fontId="4"/>
  </si>
  <si>
    <t>価格は消費税込みである。</t>
    <phoneticPr fontId="4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</si>
  <si>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</si>
  <si>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</si>
  <si>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</si>
  <si>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</si>
  <si>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</si>
  <si>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</si>
  <si>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</si>
  <si>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</si>
  <si>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</si>
  <si>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ま　え　セ　ッ　ト</t>
  </si>
  <si>
    <t>リ　ブ　ロ　ー　ス</t>
  </si>
  <si>
    <t>サ　ー　ロ　イ　ン</t>
  </si>
  <si>
    <t>(3)乳牛チルド「2」の品目別価格</t>
    <phoneticPr fontId="6"/>
  </si>
  <si>
    <t>※　　三　 角　 ば　 ら</t>
  </si>
  <si>
    <t>※　　ブ リ ス ケ ッ ト</t>
  </si>
  <si>
    <t>平成</t>
    <rPh sb="0" eb="2">
      <t>ヘイセイ</t>
    </rPh>
    <phoneticPr fontId="6"/>
  </si>
  <si>
    <t>年</t>
    <rPh sb="0" eb="1">
      <t>ネン</t>
    </rPh>
    <phoneticPr fontId="6"/>
  </si>
  <si>
    <t>25年</t>
    <rPh sb="2" eb="3">
      <t>ネン</t>
    </rPh>
    <phoneticPr fontId="6"/>
  </si>
  <si>
    <t>月</t>
    <phoneticPr fontId="6"/>
  </si>
  <si>
    <t>(4)交雑牛チルド「3」の品目別価格</t>
    <phoneticPr fontId="6"/>
  </si>
  <si>
    <t>月</t>
    <rPh sb="0" eb="1">
      <t>ガツ</t>
    </rPh>
    <phoneticPr fontId="6"/>
  </si>
  <si>
    <t>ロ イ ン セ ッ ト</t>
  </si>
  <si>
    <t>等 級</t>
  </si>
  <si>
    <t>畜 種</t>
  </si>
  <si>
    <t>乳　　　　　　　　　牛</t>
  </si>
  <si>
    <t>24年</t>
    <rPh sb="2" eb="3">
      <t>ネン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</si>
  <si>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</si>
  <si>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</si>
  <si>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</si>
  <si>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</si>
  <si>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</si>
  <si>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</si>
  <si>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</si>
  <si>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</si>
  <si>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</si>
  <si>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</si>
  <si>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月</t>
    <rPh sb="0" eb="1">
      <t>ガツ</t>
    </rPh>
    <phoneticPr fontId="4"/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</si>
  <si>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</si>
  <si>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</si>
  <si>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</si>
  <si>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</si>
  <si>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</si>
  <si>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</si>
  <si>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</si>
  <si>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(6)輸入牛肉の品目別価格　(つづき)</t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</si>
  <si>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</si>
  <si>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</si>
  <si>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</si>
  <si>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</si>
  <si>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</si>
  <si>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</si>
  <si>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</si>
  <si>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</si>
  <si>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</si>
  <si>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</si>
  <si>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4"/>
  </si>
  <si>
    <t>か    た　　ロ　　ー　　ス</t>
    <phoneticPr fontId="4"/>
  </si>
  <si>
    <t>う　　　　　　　　　で</t>
    <phoneticPr fontId="4"/>
  </si>
  <si>
    <t>年　月　日</t>
    <rPh sb="4" eb="5">
      <t>ヒ</t>
    </rPh>
    <phoneticPr fontId="4"/>
  </si>
  <si>
    <t>安  値</t>
    <phoneticPr fontId="4"/>
  </si>
  <si>
    <t>高　値</t>
    <phoneticPr fontId="4"/>
  </si>
  <si>
    <t>加重平均</t>
    <phoneticPr fontId="4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</si>
  <si>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</si>
  <si>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</si>
  <si>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</si>
  <si>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</si>
  <si>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4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</si>
  <si>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</si>
  <si>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</si>
  <si>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</si>
  <si>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</si>
  <si>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</si>
  <si>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</si>
  <si>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</si>
  <si>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</si>
  <si>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</si>
  <si>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</si>
  <si>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</si>
  <si>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4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</si>
  <si>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</si>
  <si>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</si>
  <si>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</si>
  <si>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</si>
  <si>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</si>
  <si>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4"/>
  </si>
  <si>
    <t>(1)和牛チルド「3」の品目別価格</t>
    <phoneticPr fontId="4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</si>
  <si>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</si>
  <si>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</si>
  <si>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</si>
  <si>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</si>
  <si>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</si>
  <si>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平成</t>
    <rPh sb="0" eb="2">
      <t>ヘイセイ</t>
    </rPh>
    <phoneticPr fontId="4"/>
  </si>
  <si>
    <t>年</t>
    <rPh sb="0" eb="1">
      <t>ネン</t>
    </rPh>
    <phoneticPr fontId="4"/>
  </si>
  <si>
    <t>25年</t>
    <rPh sb="2" eb="3">
      <t>ネン</t>
    </rPh>
    <phoneticPr fontId="4"/>
  </si>
  <si>
    <t>月</t>
    <phoneticPr fontId="4"/>
  </si>
  <si>
    <t>和牛チルド「3」は、※印の部位については、平成１４年４月より速報として公表している。</t>
    <phoneticPr fontId="4"/>
  </si>
  <si>
    <t>(1)和牛チルド「3」の品目別価格　（つづき）</t>
    <phoneticPr fontId="4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</si>
  <si>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</si>
  <si>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</si>
  <si>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</si>
  <si>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</si>
  <si>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</si>
  <si>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</si>
  <si>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平成</t>
    <rPh sb="0" eb="2">
      <t>ヘイセイ</t>
    </rPh>
    <phoneticPr fontId="6"/>
  </si>
  <si>
    <t>年</t>
    <rPh sb="0" eb="1">
      <t>ネン</t>
    </rPh>
    <phoneticPr fontId="6"/>
  </si>
  <si>
    <t>25年</t>
    <rPh sb="2" eb="3">
      <t>ネン</t>
    </rPh>
    <phoneticPr fontId="6"/>
  </si>
  <si>
    <t>月</t>
    <phoneticPr fontId="6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</si>
  <si>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</si>
  <si>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</si>
  <si>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</si>
  <si>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</si>
  <si>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</si>
  <si>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</si>
  <si>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</si>
  <si>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</si>
  <si>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</si>
  <si>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24年</t>
    <rPh sb="2" eb="3">
      <t>ネン</t>
    </rPh>
    <phoneticPr fontId="4"/>
  </si>
  <si>
    <t>交雑牛の平成１８年３月分は、２週分を集計したものである。</t>
  </si>
  <si>
    <t>(5)輸入牛肉の品目別価格　(オーストラリア産：グレインフェッド・ミドル)</t>
    <phoneticPr fontId="4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</si>
  <si>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</si>
  <si>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</si>
  <si>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</si>
  <si>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</si>
  <si>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4"/>
  </si>
  <si>
    <t>旬</t>
    <phoneticPr fontId="4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</si>
  <si>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</si>
  <si>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</si>
  <si>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</si>
  <si>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</si>
  <si>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</si>
  <si>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</si>
  <si>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</si>
  <si>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</si>
  <si>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</si>
  <si>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</si>
  <si>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</si>
  <si>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</si>
  <si>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</si>
  <si>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</si>
  <si>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</si>
  <si>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</si>
  <si>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</si>
  <si>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</si>
  <si>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</si>
  <si>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</si>
  <si>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AU・C 　クロッド</t>
  </si>
  <si>
    <t>AU・C　ポイントエンドブリスケット</t>
  </si>
  <si>
    <t xml:space="preserve"> ストリップロイン</t>
  </si>
  <si>
    <t>20年</t>
    <rPh sb="2" eb="3">
      <t>ネン</t>
    </rPh>
    <phoneticPr fontId="4"/>
  </si>
  <si>
    <t>月</t>
    <rPh sb="0" eb="1">
      <t>ツキ</t>
    </rPh>
    <phoneticPr fontId="4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</si>
  <si>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</si>
  <si>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</si>
  <si>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</si>
  <si>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</si>
  <si>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</si>
  <si>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</si>
  <si>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ば                  ら</t>
    <phoneticPr fontId="4"/>
  </si>
  <si>
    <t>取引重量</t>
    <phoneticPr fontId="4"/>
  </si>
  <si>
    <t>安  　値</t>
    <phoneticPr fontId="4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</si>
  <si>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</si>
  <si>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</si>
  <si>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</si>
  <si>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</si>
  <si>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</si>
  <si>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</si>
  <si>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</si>
  <si>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4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</si>
  <si>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</si>
  <si>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</si>
  <si>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</si>
  <si>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</si>
  <si>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</si>
  <si>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</si>
  <si>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注1．</t>
    <rPh sb="0" eb="1">
      <t>チュウ</t>
    </rPh>
    <phoneticPr fontId="4"/>
  </si>
  <si>
    <t>平成１７年３月上旬分より、速報として公表を開始した。</t>
    <phoneticPr fontId="4"/>
  </si>
  <si>
    <t>3．</t>
    <phoneticPr fontId="4"/>
  </si>
  <si>
    <t>Ⅱ－４　取　引　価　格　情　報　（九州地域）</t>
    <rPh sb="17" eb="19">
      <t>キュウシュウ</t>
    </rPh>
    <rPh sb="19" eb="21">
      <t>チイキ</t>
    </rPh>
    <phoneticPr fontId="4"/>
  </si>
  <si>
    <t>１　牛　部　分　肉</t>
  </si>
  <si>
    <t>25年</t>
  </si>
  <si>
    <t>月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</si>
  <si>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</si>
  <si>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※印の部位の数値は、平成２０年１２月２２日より速報として公表を開始した。</t>
  </si>
  <si>
    <t>(2)乳牛チルド「2」の品目別価格　（つづき）</t>
    <rPh sb="3" eb="4">
      <t>ニュウ</t>
    </rPh>
    <rPh sb="4" eb="5">
      <t>ギュウ</t>
    </rPh>
    <phoneticPr fontId="4"/>
  </si>
  <si>
    <t>(3)交雑牛チルド「3」の品目別価格</t>
    <rPh sb="3" eb="5">
      <t>コウザツ</t>
    </rPh>
    <rPh sb="5" eb="6">
      <t>ギュウ</t>
    </rPh>
    <phoneticPr fontId="4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</si>
  <si>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</si>
  <si>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(4)等級・畜種別チルド「フルセット」価格の対比</t>
    <phoneticPr fontId="4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</si>
  <si>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4"/>
  </si>
  <si>
    <t>AU・C チャックロール</t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</si>
  <si>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</si>
  <si>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</si>
  <si>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</si>
  <si>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</si>
  <si>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安値</t>
    <phoneticPr fontId="6"/>
  </si>
  <si>
    <t>高値</t>
    <phoneticPr fontId="6"/>
  </si>
  <si>
    <t>25年</t>
    <rPh sb="2" eb="3">
      <t>ネン</t>
    </rPh>
    <phoneticPr fontId="6"/>
  </si>
  <si>
    <t>月</t>
    <rPh sb="0" eb="1">
      <t>ガツ</t>
    </rPh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</si>
  <si>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</si>
  <si>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</si>
  <si>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</si>
  <si>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</si>
  <si>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</si>
  <si>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</si>
  <si>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</si>
  <si>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</si>
  <si>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-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</si>
  <si>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</si>
  <si>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</si>
  <si>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</si>
  <si>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</si>
  <si>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Ⅲ</t>
  </si>
  <si>
    <t>センター内における取扱量</t>
  </si>
  <si>
    <t>（参考）</t>
  </si>
  <si>
    <t>（単位：t ）</t>
  </si>
  <si>
    <t>区分</t>
  </si>
  <si>
    <t>総  流　通　量</t>
  </si>
  <si>
    <t>国産牛部分肉</t>
  </si>
  <si>
    <t>国産豚部分肉</t>
  </si>
  <si>
    <t>輸入牛肉</t>
  </si>
  <si>
    <t>輸入豚肉</t>
  </si>
  <si>
    <t>　そ　　の　　他</t>
  </si>
  <si>
    <t>年月</t>
  </si>
  <si>
    <t>流　通　量</t>
  </si>
  <si>
    <t>１日当</t>
  </si>
  <si>
    <t>24年</t>
  </si>
  <si>
    <t>注</t>
  </si>
  <si>
    <t>川崎及び大阪センター内での取扱量の合計である。</t>
  </si>
  <si>
    <t>その他は内臓、食鳥、加工品等。</t>
  </si>
  <si>
    <t>１日当たりの数量は、流通量÷稼働日数である。</t>
  </si>
  <si>
    <t>業　務　月　報</t>
    <phoneticPr fontId="6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</si>
  <si>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</si>
  <si>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</si>
  <si>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</si>
  <si>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</si>
  <si>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</si>
  <si>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</si>
  <si>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</si>
  <si>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</si>
  <si>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</si>
  <si>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平成25年6月</t>
    <phoneticPr fontId="9"/>
  </si>
  <si>
    <r>
      <t>平成２５年　7</t>
    </r>
    <r>
      <rPr>
        <sz val="11"/>
        <color indexed="8"/>
        <rFont val="ＭＳ Ｐゴシック"/>
        <family val="3"/>
        <charset val="128"/>
      </rPr>
      <t>月31日　発行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</si>
</sst>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m&quot;月&quot;d&quot;日&quot;;@"/>
    <numFmt numFmtId="177" formatCode="m/d;@"/>
    <numFmt numFmtId="178" formatCode="#,##0;[Red]\-#,##0;&quot;－&quot;;@"/>
    <numFmt numFmtId="179" formatCode="#\-"/>
    <numFmt numFmtId="180" formatCode="#,##0_ "/>
    <numFmt numFmtId="181" formatCode="#,##0;[Red]\-#,##0;&quot;-&quot;;@"/>
    <numFmt numFmtId="182" formatCode="#"/>
    <numFmt numFmtId="183" formatCode="#,##0.0_ "/>
    <numFmt numFmtId="184" formatCode="#,###&quot;月&quot;"/>
    <numFmt numFmtId="185" formatCode="&quot;旬&quot;\ \ \ #,###&quot;月&quot;"/>
    <numFmt numFmtId="189" formatCode="#,##0_);[Red]\(#,##0\)"/>
    <numFmt numFmtId="190" formatCode="#,##0;[Red]#,##0"/>
    <numFmt numFmtId="193" formatCode="??&quot;年&quot;;;;@"/>
    <numFmt numFmtId="194" formatCode="0&quot;．&quot;"/>
    <numFmt numFmtId="195" formatCode="0;[Red]0"/>
    <numFmt numFmtId="196" formatCode="#,##0_ ;[Red]\-#,##0\ "/>
  </numFmts>
  <fonts count="4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8"/>
      <name val="Century"/>
      <family val="1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6" fillId="0" borderId="0">
      <alignment vertical="center"/>
    </xf>
    <xf numFmtId="0" fontId="2" fillId="0" borderId="0"/>
    <xf numFmtId="0" fontId="34" fillId="0" borderId="0">
      <alignment vertical="center"/>
    </xf>
    <xf numFmtId="0" fontId="2" fillId="0" borderId="0"/>
    <xf numFmtId="0" fontId="2" fillId="0" borderId="0">
      <alignment vertical="center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</cellStyleXfs>
  <cellXfs count="805">
    <xf numFmtId="0" fontId="0" fillId="0" borderId="0" xfId="0"/>
    <xf numFmtId="0" fontId="7" fillId="0" borderId="0" xfId="18"/>
    <xf numFmtId="0" fontId="7" fillId="0" borderId="0" xfId="18" applyBorder="1"/>
    <xf numFmtId="0" fontId="8" fillId="0" borderId="0" xfId="18" applyFont="1"/>
    <xf numFmtId="0" fontId="10" fillId="0" borderId="0" xfId="18" applyFont="1"/>
    <xf numFmtId="0" fontId="11" fillId="0" borderId="0" xfId="18" applyFont="1"/>
    <xf numFmtId="0" fontId="12" fillId="0" borderId="0" xfId="18" applyFont="1" applyAlignment="1">
      <alignment horizontal="center"/>
    </xf>
    <xf numFmtId="0" fontId="13" fillId="0" borderId="0" xfId="18" applyFont="1" applyAlignment="1">
      <alignment horizontal="center"/>
    </xf>
    <xf numFmtId="0" fontId="14" fillId="0" borderId="0" xfId="18" applyFont="1" applyAlignment="1">
      <alignment horizontal="center"/>
    </xf>
    <xf numFmtId="0" fontId="15" fillId="0" borderId="0" xfId="18" applyFont="1" applyAlignment="1">
      <alignment horizontal="center"/>
    </xf>
    <xf numFmtId="0" fontId="16" fillId="0" borderId="0" xfId="18" applyFont="1"/>
    <xf numFmtId="0" fontId="17" fillId="0" borderId="0" xfId="18" applyFont="1" applyAlignment="1">
      <alignment horizontal="center"/>
    </xf>
    <xf numFmtId="0" fontId="5" fillId="0" borderId="0" xfId="10" applyFont="1" applyBorder="1"/>
    <xf numFmtId="0" fontId="5" fillId="0" borderId="0" xfId="10" applyFont="1"/>
    <xf numFmtId="0" fontId="20" fillId="0" borderId="0" xfId="19" applyFont="1"/>
    <xf numFmtId="0" fontId="5" fillId="0" borderId="0" xfId="19" applyFont="1"/>
    <xf numFmtId="0" fontId="35" fillId="0" borderId="0" xfId="19" applyFont="1"/>
    <xf numFmtId="0" fontId="35" fillId="0" borderId="0" xfId="8" applyFont="1"/>
    <xf numFmtId="180" fontId="21" fillId="0" borderId="0" xfId="7" applyNumberFormat="1" applyFont="1" applyBorder="1" applyAlignment="1">
      <alignment horizontal="right" vertical="top"/>
    </xf>
    <xf numFmtId="0" fontId="34" fillId="0" borderId="0" xfId="7" applyFont="1" applyAlignment="1">
      <alignment vertical="top"/>
    </xf>
    <xf numFmtId="180" fontId="21" fillId="0" borderId="0" xfId="7" applyNumberFormat="1" applyFont="1" applyAlignment="1">
      <alignment vertical="top"/>
    </xf>
    <xf numFmtId="49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distributed" vertical="center" justifyLastLine="1"/>
    </xf>
    <xf numFmtId="0" fontId="22" fillId="0" borderId="0" xfId="7" applyNumberFormat="1" applyFont="1" applyAlignment="1">
      <alignment horizontal="center"/>
    </xf>
    <xf numFmtId="0" fontId="36" fillId="0" borderId="0" xfId="7" applyFont="1" applyAlignment="1"/>
    <xf numFmtId="0" fontId="36" fillId="0" borderId="0" xfId="7" applyFont="1" applyAlignment="1">
      <alignment vertical="center"/>
    </xf>
    <xf numFmtId="0" fontId="36" fillId="0" borderId="0" xfId="7" applyFont="1">
      <alignment vertical="center"/>
    </xf>
    <xf numFmtId="180" fontId="37" fillId="0" borderId="0" xfId="7" applyNumberFormat="1" applyFont="1">
      <alignment vertical="center"/>
    </xf>
    <xf numFmtId="180" fontId="23" fillId="0" borderId="0" xfId="7" applyNumberFormat="1" applyFont="1" applyAlignment="1">
      <alignment horizontal="right"/>
    </xf>
    <xf numFmtId="0" fontId="38" fillId="0" borderId="1" xfId="8" applyFont="1" applyBorder="1" applyAlignment="1">
      <alignment vertical="center"/>
    </xf>
    <xf numFmtId="0" fontId="38" fillId="0" borderId="2" xfId="8" applyFont="1" applyBorder="1" applyAlignment="1">
      <alignment vertical="center"/>
    </xf>
    <xf numFmtId="0" fontId="38" fillId="0" borderId="3" xfId="8" applyFont="1" applyBorder="1" applyAlignment="1">
      <alignment vertical="center"/>
    </xf>
    <xf numFmtId="0" fontId="39" fillId="0" borderId="4" xfId="8" applyFont="1" applyBorder="1" applyAlignment="1">
      <alignment vertical="center"/>
    </xf>
    <xf numFmtId="0" fontId="34" fillId="0" borderId="0" xfId="7" applyFont="1" applyBorder="1">
      <alignment vertical="center"/>
    </xf>
    <xf numFmtId="0" fontId="34" fillId="0" borderId="0" xfId="7" applyFont="1">
      <alignment vertical="center"/>
    </xf>
    <xf numFmtId="0" fontId="38" fillId="0" borderId="5" xfId="8" applyFont="1" applyBorder="1" applyAlignment="1">
      <alignment vertical="center"/>
    </xf>
    <xf numFmtId="0" fontId="38" fillId="0" borderId="0" xfId="8" applyFont="1" applyBorder="1" applyAlignment="1">
      <alignment vertical="center"/>
    </xf>
    <xf numFmtId="0" fontId="38" fillId="0" borderId="6" xfId="8" applyFont="1" applyBorder="1" applyAlignment="1">
      <alignment vertical="center"/>
    </xf>
    <xf numFmtId="0" fontId="40" fillId="0" borderId="4" xfId="8" applyFont="1" applyBorder="1" applyAlignment="1">
      <alignment horizontal="centerContinuous" vertical="center" shrinkToFit="1"/>
    </xf>
    <xf numFmtId="0" fontId="40" fillId="0" borderId="3" xfId="8" applyFont="1" applyBorder="1" applyAlignment="1">
      <alignment horizontal="centerContinuous" vertical="center" shrinkToFit="1"/>
    </xf>
    <xf numFmtId="0" fontId="40" fillId="0" borderId="7" xfId="8" applyFont="1" applyBorder="1" applyAlignment="1">
      <alignment horizontal="centerContinuous" vertical="center"/>
    </xf>
    <xf numFmtId="0" fontId="38" fillId="0" borderId="8" xfId="8" applyFont="1" applyBorder="1" applyAlignment="1">
      <alignment vertical="center"/>
    </xf>
    <xf numFmtId="0" fontId="38" fillId="0" borderId="9" xfId="8" applyFont="1" applyBorder="1" applyAlignment="1">
      <alignment vertical="center"/>
    </xf>
    <xf numFmtId="0" fontId="38" fillId="0" borderId="10" xfId="8" applyFont="1" applyBorder="1" applyAlignment="1">
      <alignment vertical="center"/>
    </xf>
    <xf numFmtId="0" fontId="40" fillId="0" borderId="11" xfId="8" applyFont="1" applyBorder="1" applyAlignment="1">
      <alignment horizontal="centerContinuous" vertical="center" shrinkToFit="1"/>
    </xf>
    <xf numFmtId="0" fontId="40" fillId="0" borderId="10" xfId="8" applyFont="1" applyBorder="1" applyAlignment="1">
      <alignment horizontal="centerContinuous" vertical="center" shrinkToFit="1"/>
    </xf>
    <xf numFmtId="0" fontId="40" fillId="0" borderId="11" xfId="8" applyFont="1" applyBorder="1" applyAlignment="1">
      <alignment vertical="center"/>
    </xf>
    <xf numFmtId="180" fontId="41" fillId="0" borderId="1" xfId="8" applyNumberFormat="1" applyFont="1" applyBorder="1" applyAlignment="1">
      <alignment horizontal="right" vertical="center"/>
    </xf>
    <xf numFmtId="180" fontId="41" fillId="0" borderId="0" xfId="8" applyNumberFormat="1" applyFont="1" applyBorder="1" applyAlignment="1">
      <alignment horizontal="right" vertical="center"/>
    </xf>
    <xf numFmtId="180" fontId="41" fillId="0" borderId="3" xfId="8" applyNumberFormat="1" applyFont="1" applyBorder="1" applyAlignment="1">
      <alignment horizontal="right" vertical="center"/>
    </xf>
    <xf numFmtId="180" fontId="42" fillId="0" borderId="7" xfId="8" applyNumberFormat="1" applyFont="1" applyBorder="1" applyAlignment="1">
      <alignment vertical="center"/>
    </xf>
    <xf numFmtId="180" fontId="42" fillId="0" borderId="6" xfId="8" applyNumberFormat="1" applyFont="1" applyBorder="1" applyAlignment="1">
      <alignment vertical="center"/>
    </xf>
    <xf numFmtId="180" fontId="41" fillId="0" borderId="5" xfId="8" applyNumberFormat="1" applyFont="1" applyBorder="1" applyAlignment="1">
      <alignment horizontal="right" vertical="center"/>
    </xf>
    <xf numFmtId="180" fontId="41" fillId="0" borderId="6" xfId="8" applyNumberFormat="1" applyFont="1" applyBorder="1" applyAlignment="1">
      <alignment horizontal="right" vertical="center"/>
    </xf>
    <xf numFmtId="180" fontId="41" fillId="0" borderId="8" xfId="8" applyNumberFormat="1" applyFont="1" applyBorder="1" applyAlignment="1">
      <alignment horizontal="right" vertical="center"/>
    </xf>
    <xf numFmtId="180" fontId="41" fillId="0" borderId="9" xfId="8" applyNumberFormat="1" applyFont="1" applyBorder="1" applyAlignment="1">
      <alignment horizontal="right" vertical="center"/>
    </xf>
    <xf numFmtId="180" fontId="41" fillId="0" borderId="10" xfId="8" applyNumberFormat="1" applyFont="1" applyBorder="1" applyAlignment="1">
      <alignment horizontal="right" vertical="center"/>
    </xf>
    <xf numFmtId="180" fontId="42" fillId="0" borderId="10" xfId="8" applyNumberFormat="1" applyFont="1" applyBorder="1" applyAlignment="1">
      <alignment vertical="center"/>
    </xf>
    <xf numFmtId="180" fontId="42" fillId="0" borderId="11" xfId="8" applyNumberFormat="1" applyFont="1" applyBorder="1" applyAlignment="1">
      <alignment vertical="center"/>
    </xf>
    <xf numFmtId="180" fontId="43" fillId="0" borderId="6" xfId="8" applyNumberFormat="1" applyFont="1" applyBorder="1" applyAlignment="1">
      <alignment horizontal="right" vertical="center"/>
    </xf>
    <xf numFmtId="180" fontId="24" fillId="0" borderId="10" xfId="8" applyNumberFormat="1" applyFont="1" applyBorder="1" applyAlignment="1">
      <alignment vertical="center"/>
    </xf>
    <xf numFmtId="0" fontId="24" fillId="0" borderId="5" xfId="8" applyFont="1" applyBorder="1" applyAlignment="1">
      <alignment vertical="center"/>
    </xf>
    <xf numFmtId="0" fontId="24" fillId="0" borderId="0" xfId="8" applyFont="1" applyBorder="1" applyAlignment="1">
      <alignment vertical="center"/>
    </xf>
    <xf numFmtId="0" fontId="25" fillId="0" borderId="6" xfId="8" applyFont="1" applyBorder="1" applyAlignment="1">
      <alignment vertical="center"/>
    </xf>
    <xf numFmtId="0" fontId="24" fillId="0" borderId="6" xfId="8" applyFont="1" applyBorder="1" applyAlignment="1">
      <alignment vertical="center"/>
    </xf>
    <xf numFmtId="180" fontId="42" fillId="0" borderId="12" xfId="8" applyNumberFormat="1" applyFont="1" applyBorder="1" applyAlignment="1">
      <alignment vertical="center"/>
    </xf>
    <xf numFmtId="180" fontId="42" fillId="0" borderId="13" xfId="8" applyNumberFormat="1" applyFont="1" applyBorder="1" applyAlignment="1">
      <alignment vertical="center"/>
    </xf>
    <xf numFmtId="180" fontId="24" fillId="0" borderId="12" xfId="8" applyNumberFormat="1" applyFont="1" applyBorder="1" applyAlignment="1">
      <alignment vertical="center"/>
    </xf>
    <xf numFmtId="180" fontId="24" fillId="0" borderId="13" xfId="8" applyNumberFormat="1" applyFont="1" applyBorder="1" applyAlignment="1">
      <alignment vertical="center"/>
    </xf>
    <xf numFmtId="0" fontId="24" fillId="0" borderId="8" xfId="8" applyFont="1" applyBorder="1" applyAlignment="1">
      <alignment vertical="center"/>
    </xf>
    <xf numFmtId="0" fontId="38" fillId="0" borderId="0" xfId="8" applyFont="1" applyBorder="1" applyAlignment="1">
      <alignment horizontal="right" vertical="center" shrinkToFit="1"/>
    </xf>
    <xf numFmtId="0" fontId="38" fillId="0" borderId="0" xfId="8" applyFont="1" applyBorder="1" applyAlignment="1">
      <alignment horizontal="right" vertical="center"/>
    </xf>
    <xf numFmtId="0" fontId="40" fillId="0" borderId="14" xfId="8" applyFont="1" applyBorder="1" applyAlignment="1">
      <alignment vertical="center"/>
    </xf>
    <xf numFmtId="180" fontId="42" fillId="0" borderId="0" xfId="8" applyNumberFormat="1" applyFont="1" applyBorder="1" applyAlignment="1">
      <alignment vertical="center"/>
    </xf>
    <xf numFmtId="38" fontId="34" fillId="0" borderId="0" xfId="7" applyNumberFormat="1" applyFont="1" applyBorder="1">
      <alignment vertical="center"/>
    </xf>
    <xf numFmtId="3" fontId="34" fillId="0" borderId="0" xfId="7" applyNumberFormat="1" applyFont="1" applyBorder="1">
      <alignment vertical="center"/>
    </xf>
    <xf numFmtId="38" fontId="5" fillId="0" borderId="0" xfId="4" applyFont="1" applyBorder="1" applyAlignment="1">
      <alignment vertical="center"/>
    </xf>
    <xf numFmtId="38" fontId="5" fillId="0" borderId="0" xfId="4" applyFont="1" applyBorder="1"/>
    <xf numFmtId="178" fontId="42" fillId="0" borderId="0" xfId="7" applyNumberFormat="1" applyFont="1" applyBorder="1">
      <alignment vertical="center"/>
    </xf>
    <xf numFmtId="0" fontId="34" fillId="0" borderId="0" xfId="7" applyFont="1" applyBorder="1" applyAlignment="1">
      <alignment vertical="top"/>
    </xf>
    <xf numFmtId="0" fontId="36" fillId="0" borderId="0" xfId="7" applyFont="1" applyBorder="1" applyAlignment="1"/>
    <xf numFmtId="0" fontId="36" fillId="0" borderId="0" xfId="7" applyFont="1" applyBorder="1">
      <alignment vertical="center"/>
    </xf>
    <xf numFmtId="0" fontId="44" fillId="0" borderId="0" xfId="7" applyFont="1" applyBorder="1">
      <alignment vertical="center"/>
    </xf>
    <xf numFmtId="0" fontId="44" fillId="0" borderId="0" xfId="7" applyFont="1">
      <alignment vertical="center"/>
    </xf>
    <xf numFmtId="0" fontId="40" fillId="0" borderId="0" xfId="8" applyFont="1" applyBorder="1" applyAlignment="1">
      <alignment vertical="center"/>
    </xf>
    <xf numFmtId="38" fontId="42" fillId="0" borderId="0" xfId="7" applyNumberFormat="1" applyFont="1" applyBorder="1">
      <alignment vertical="center"/>
    </xf>
    <xf numFmtId="0" fontId="34" fillId="0" borderId="0" xfId="7" applyFont="1" applyBorder="1" applyAlignment="1">
      <alignment horizontal="center" vertical="center"/>
    </xf>
    <xf numFmtId="180" fontId="21" fillId="0" borderId="0" xfId="7" applyNumberFormat="1" applyFont="1" applyAlignment="1">
      <alignment horizontal="right" vertical="top"/>
    </xf>
    <xf numFmtId="0" fontId="22" fillId="0" borderId="0" xfId="7" applyNumberFormat="1" applyFont="1" applyAlignment="1">
      <alignment horizontal="center" vertical="center"/>
    </xf>
    <xf numFmtId="0" fontId="36" fillId="0" borderId="0" xfId="7" applyFont="1" applyBorder="1" applyAlignment="1">
      <alignment vertical="center"/>
    </xf>
    <xf numFmtId="0" fontId="45" fillId="0" borderId="0" xfId="7" applyFont="1" applyBorder="1" applyAlignment="1"/>
    <xf numFmtId="0" fontId="45" fillId="0" borderId="0" xfId="7" applyFont="1" applyAlignment="1"/>
    <xf numFmtId="178" fontId="5" fillId="0" borderId="0" xfId="4" applyNumberFormat="1" applyFont="1" applyBorder="1" applyAlignment="1">
      <alignment vertical="center"/>
    </xf>
    <xf numFmtId="181" fontId="5" fillId="0" borderId="0" xfId="4" applyNumberFormat="1" applyFont="1" applyBorder="1" applyAlignment="1">
      <alignment vertical="center"/>
    </xf>
    <xf numFmtId="49" fontId="22" fillId="0" borderId="0" xfId="7" applyNumberFormat="1" applyFont="1" applyAlignment="1">
      <alignment horizontal="right" vertical="center"/>
    </xf>
    <xf numFmtId="180" fontId="42" fillId="0" borderId="14" xfId="8" applyNumberFormat="1" applyFont="1" applyBorder="1" applyAlignment="1">
      <alignment vertical="center"/>
    </xf>
    <xf numFmtId="0" fontId="25" fillId="0" borderId="0" xfId="8" applyFont="1" applyBorder="1" applyAlignment="1">
      <alignment vertical="center"/>
    </xf>
    <xf numFmtId="0" fontId="46" fillId="0" borderId="0" xfId="7" applyFont="1" applyBorder="1">
      <alignment vertical="center"/>
    </xf>
    <xf numFmtId="0" fontId="25" fillId="0" borderId="10" xfId="8" applyFont="1" applyBorder="1" applyAlignment="1">
      <alignment vertical="center"/>
    </xf>
    <xf numFmtId="0" fontId="34" fillId="0" borderId="0" xfId="7" applyFont="1" applyAlignment="1">
      <alignment horizontal="center" vertical="center"/>
    </xf>
    <xf numFmtId="38" fontId="5" fillId="0" borderId="0" xfId="4" applyFont="1" applyBorder="1" applyAlignment="1">
      <alignment horizontal="right" vertical="center"/>
    </xf>
    <xf numFmtId="0" fontId="22" fillId="0" borderId="0" xfId="7" applyNumberFormat="1" applyFont="1" applyAlignment="1">
      <alignment horizontal="left" vertical="center" justifyLastLine="1"/>
    </xf>
    <xf numFmtId="180" fontId="24" fillId="0" borderId="7" xfId="8" applyNumberFormat="1" applyFont="1" applyBorder="1" applyAlignment="1">
      <alignment vertical="center"/>
    </xf>
    <xf numFmtId="0" fontId="46" fillId="0" borderId="0" xfId="7" applyFont="1" applyAlignment="1">
      <alignment horizontal="center" vertical="center"/>
    </xf>
    <xf numFmtId="180" fontId="43" fillId="0" borderId="10" xfId="8" applyNumberFormat="1" applyFont="1" applyBorder="1" applyAlignment="1">
      <alignment horizontal="right" vertical="center"/>
    </xf>
    <xf numFmtId="180" fontId="24" fillId="0" borderId="0" xfId="8" applyNumberFormat="1" applyFont="1" applyBorder="1" applyAlignment="1">
      <alignment vertical="center"/>
    </xf>
    <xf numFmtId="180" fontId="34" fillId="0" borderId="0" xfId="7" applyNumberFormat="1" applyFont="1" applyBorder="1">
      <alignment vertical="center"/>
    </xf>
    <xf numFmtId="0" fontId="40" fillId="0" borderId="15" xfId="8" applyFont="1" applyBorder="1" applyAlignment="1">
      <alignment horizontal="centerContinuous" vertical="center" shrinkToFit="1"/>
    </xf>
    <xf numFmtId="0" fontId="40" fillId="0" borderId="16" xfId="8" applyFont="1" applyBorder="1" applyAlignment="1">
      <alignment horizontal="centerContinuous" vertical="center" shrinkToFit="1"/>
    </xf>
    <xf numFmtId="180" fontId="42" fillId="0" borderId="4" xfId="8" applyNumberFormat="1" applyFont="1" applyBorder="1" applyAlignment="1">
      <alignment vertical="center"/>
    </xf>
    <xf numFmtId="180" fontId="24" fillId="0" borderId="11" xfId="8" applyNumberFormat="1" applyFont="1" applyBorder="1" applyAlignment="1">
      <alignment vertical="center"/>
    </xf>
    <xf numFmtId="190" fontId="24" fillId="0" borderId="7" xfId="1" applyNumberFormat="1" applyFont="1" applyBorder="1" applyAlignment="1">
      <alignment vertical="center"/>
    </xf>
    <xf numFmtId="190" fontId="24" fillId="0" borderId="11" xfId="1" applyNumberFormat="1" applyFont="1" applyBorder="1" applyAlignment="1">
      <alignment vertical="center"/>
    </xf>
    <xf numFmtId="38" fontId="24" fillId="0" borderId="11" xfId="1" applyFont="1" applyBorder="1"/>
    <xf numFmtId="38" fontId="24" fillId="0" borderId="7" xfId="1" applyFont="1" applyBorder="1"/>
    <xf numFmtId="180" fontId="24" fillId="0" borderId="7" xfId="1" applyNumberFormat="1" applyFont="1" applyBorder="1" applyAlignment="1">
      <alignment vertical="center"/>
    </xf>
    <xf numFmtId="196" fontId="24" fillId="0" borderId="7" xfId="1" applyNumberFormat="1" applyFont="1" applyBorder="1" applyAlignment="1">
      <alignment vertical="center"/>
    </xf>
    <xf numFmtId="196" fontId="24" fillId="0" borderId="11" xfId="1" applyNumberFormat="1" applyFont="1" applyBorder="1" applyAlignment="1">
      <alignment vertical="center"/>
    </xf>
    <xf numFmtId="196" fontId="42" fillId="0" borderId="11" xfId="8" applyNumberFormat="1" applyFont="1" applyBorder="1" applyAlignment="1">
      <alignment vertical="center"/>
    </xf>
    <xf numFmtId="196" fontId="42" fillId="0" borderId="10" xfId="8" applyNumberFormat="1" applyFont="1" applyBorder="1" applyAlignment="1">
      <alignment vertical="center"/>
    </xf>
    <xf numFmtId="196" fontId="42" fillId="0" borderId="6" xfId="8" applyNumberFormat="1" applyFont="1" applyBorder="1" applyAlignment="1">
      <alignment vertical="center"/>
    </xf>
    <xf numFmtId="196" fontId="42" fillId="0" borderId="7" xfId="8" applyNumberFormat="1" applyFont="1" applyBorder="1" applyAlignment="1">
      <alignment vertical="center"/>
    </xf>
    <xf numFmtId="196" fontId="24" fillId="0" borderId="7" xfId="0" applyNumberFormat="1" applyFont="1" applyBorder="1" applyAlignment="1">
      <alignment vertical="center"/>
    </xf>
    <xf numFmtId="196" fontId="24" fillId="0" borderId="6" xfId="1" applyNumberFormat="1" applyFont="1" applyBorder="1" applyAlignment="1">
      <alignment vertical="center"/>
    </xf>
    <xf numFmtId="196" fontId="24" fillId="0" borderId="11" xfId="14" applyNumberFormat="1" applyFont="1" applyBorder="1" applyAlignment="1">
      <alignment vertical="center"/>
    </xf>
    <xf numFmtId="196" fontId="24" fillId="0" borderId="7" xfId="14" applyNumberFormat="1" applyFont="1" applyBorder="1" applyAlignment="1">
      <alignment vertical="center"/>
    </xf>
    <xf numFmtId="196" fontId="24" fillId="0" borderId="6" xfId="0" applyNumberFormat="1" applyFont="1" applyBorder="1" applyAlignment="1">
      <alignment vertical="center"/>
    </xf>
    <xf numFmtId="0" fontId="25" fillId="0" borderId="8" xfId="8" applyFont="1" applyBorder="1" applyAlignment="1">
      <alignment vertical="center"/>
    </xf>
    <xf numFmtId="0" fontId="25" fillId="0" borderId="5" xfId="8" applyFont="1" applyBorder="1" applyAlignment="1">
      <alignment vertical="center"/>
    </xf>
    <xf numFmtId="38" fontId="24" fillId="0" borderId="6" xfId="1" applyFont="1" applyBorder="1"/>
    <xf numFmtId="180" fontId="43" fillId="0" borderId="5" xfId="8" applyNumberFormat="1" applyFont="1" applyBorder="1" applyAlignment="1">
      <alignment horizontal="right" vertical="center"/>
    </xf>
    <xf numFmtId="180" fontId="24" fillId="0" borderId="11" xfId="1" applyNumberFormat="1" applyFont="1" applyBorder="1" applyAlignment="1">
      <alignment vertical="center"/>
    </xf>
    <xf numFmtId="38" fontId="30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30" fillId="0" borderId="0" xfId="1" applyFont="1" applyBorder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7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6" xfId="1" applyFont="1" applyBorder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" fontId="5" fillId="0" borderId="7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0" applyNumberFormat="1" applyFont="1" applyBorder="1" applyAlignment="1">
      <alignment vertical="center"/>
    </xf>
    <xf numFmtId="38" fontId="5" fillId="0" borderId="1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7" xfId="1" applyFont="1" applyBorder="1" applyAlignment="1"/>
    <xf numFmtId="3" fontId="5" fillId="0" borderId="7" xfId="0" applyNumberFormat="1" applyFont="1" applyBorder="1"/>
    <xf numFmtId="3" fontId="5" fillId="0" borderId="7" xfId="0" applyNumberFormat="1" applyFont="1" applyBorder="1" applyAlignment="1">
      <alignment horizontal="right"/>
    </xf>
    <xf numFmtId="38" fontId="5" fillId="0" borderId="0" xfId="1" applyFont="1" applyBorder="1" applyAlignment="1"/>
    <xf numFmtId="3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38" fontId="5" fillId="0" borderId="7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38" fontId="5" fillId="0" borderId="0" xfId="1" applyFont="1"/>
    <xf numFmtId="38" fontId="5" fillId="0" borderId="0" xfId="1" applyFont="1" applyAlignment="1">
      <alignment horizontal="right"/>
    </xf>
    <xf numFmtId="38" fontId="5" fillId="0" borderId="0" xfId="1" applyFont="1" applyBorder="1" applyAlignment="1">
      <alignment horizontal="right"/>
    </xf>
    <xf numFmtId="38" fontId="5" fillId="0" borderId="9" xfId="1" applyFont="1" applyBorder="1"/>
    <xf numFmtId="38" fontId="5" fillId="0" borderId="1" xfId="1" applyFont="1" applyBorder="1"/>
    <xf numFmtId="38" fontId="5" fillId="0" borderId="17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5" xfId="1" applyFont="1" applyBorder="1" applyAlignment="1">
      <alignment horizontal="left"/>
    </xf>
    <xf numFmtId="38" fontId="5" fillId="0" borderId="0" xfId="1" applyFont="1" applyBorder="1" applyAlignment="1">
      <alignment horizontal="left"/>
    </xf>
    <xf numFmtId="38" fontId="5" fillId="0" borderId="6" xfId="1" applyFont="1" applyBorder="1" applyAlignment="1">
      <alignment horizontal="left"/>
    </xf>
    <xf numFmtId="38" fontId="5" fillId="0" borderId="5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2" xfId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8" xfId="1" applyFont="1" applyBorder="1"/>
    <xf numFmtId="38" fontId="5" fillId="0" borderId="8" xfId="1" applyFont="1" applyBorder="1" applyAlignment="1">
      <alignment horizontal="center"/>
    </xf>
    <xf numFmtId="38" fontId="5" fillId="0" borderId="11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38" fontId="5" fillId="0" borderId="5" xfId="1" applyFont="1" applyBorder="1"/>
    <xf numFmtId="38" fontId="5" fillId="0" borderId="7" xfId="1" applyFont="1" applyBorder="1"/>
    <xf numFmtId="38" fontId="5" fillId="0" borderId="6" xfId="1" applyFont="1" applyBorder="1"/>
    <xf numFmtId="38" fontId="5" fillId="0" borderId="11" xfId="1" applyFont="1" applyBorder="1"/>
    <xf numFmtId="38" fontId="5" fillId="0" borderId="10" xfId="1" applyFont="1" applyBorder="1"/>
    <xf numFmtId="38" fontId="5" fillId="0" borderId="17" xfId="1" applyFont="1" applyBorder="1" applyAlignment="1">
      <alignment horizontal="left"/>
    </xf>
    <xf numFmtId="38" fontId="5" fillId="0" borderId="18" xfId="1" applyFont="1" applyBorder="1" applyAlignment="1">
      <alignment horizontal="left"/>
    </xf>
    <xf numFmtId="38" fontId="5" fillId="0" borderId="12" xfId="1" applyFont="1" applyBorder="1" applyAlignment="1">
      <alignment horizontal="left"/>
    </xf>
    <xf numFmtId="38" fontId="5" fillId="0" borderId="9" xfId="0" applyNumberFormat="1" applyFont="1" applyBorder="1" applyAlignment="1">
      <alignment vertical="center"/>
    </xf>
    <xf numFmtId="38" fontId="5" fillId="0" borderId="6" xfId="1" applyFont="1" applyBorder="1" applyAlignment="1">
      <alignment horizontal="right"/>
    </xf>
    <xf numFmtId="177" fontId="5" fillId="0" borderId="5" xfId="1" applyNumberFormat="1" applyFont="1" applyBorder="1" applyAlignment="1">
      <alignment horizontal="left"/>
    </xf>
    <xf numFmtId="177" fontId="5" fillId="0" borderId="0" xfId="1" applyNumberFormat="1" applyFont="1" applyBorder="1" applyAlignment="1">
      <alignment horizontal="right"/>
    </xf>
    <xf numFmtId="177" fontId="5" fillId="0" borderId="6" xfId="1" applyNumberFormat="1" applyFont="1" applyBorder="1" applyAlignment="1">
      <alignment horizontal="right"/>
    </xf>
    <xf numFmtId="178" fontId="5" fillId="0" borderId="5" xfId="1" applyNumberFormat="1" applyFont="1" applyBorder="1" applyAlignment="1">
      <alignment horizontal="right" vertical="center"/>
    </xf>
    <xf numFmtId="189" fontId="5" fillId="0" borderId="7" xfId="1" applyNumberFormat="1" applyFont="1" applyBorder="1" applyAlignment="1">
      <alignment horizontal="right" vertical="center"/>
    </xf>
    <xf numFmtId="189" fontId="5" fillId="0" borderId="5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vertical="center"/>
    </xf>
    <xf numFmtId="189" fontId="5" fillId="0" borderId="5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horizontal="right" vertical="center"/>
    </xf>
    <xf numFmtId="178" fontId="5" fillId="0" borderId="7" xfId="1" applyNumberFormat="1" applyFont="1" applyBorder="1" applyAlignment="1">
      <alignment horizontal="center" vertical="center"/>
    </xf>
    <xf numFmtId="189" fontId="5" fillId="0" borderId="6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left"/>
    </xf>
    <xf numFmtId="177" fontId="5" fillId="0" borderId="9" xfId="1" applyNumberFormat="1" applyFont="1" applyBorder="1" applyAlignment="1">
      <alignment horizontal="right"/>
    </xf>
    <xf numFmtId="177" fontId="5" fillId="0" borderId="10" xfId="1" applyNumberFormat="1" applyFont="1" applyBorder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1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19" xfId="1" applyFont="1" applyBorder="1" applyAlignment="1">
      <alignment horizontal="left" vertical="center"/>
    </xf>
    <xf numFmtId="38" fontId="5" fillId="0" borderId="20" xfId="1" applyFont="1" applyBorder="1" applyAlignment="1">
      <alignment horizontal="left" vertical="center"/>
    </xf>
    <xf numFmtId="38" fontId="5" fillId="0" borderId="21" xfId="1" applyFont="1" applyBorder="1" applyAlignment="1">
      <alignment horizontal="left" vertical="center"/>
    </xf>
    <xf numFmtId="38" fontId="5" fillId="0" borderId="2" xfId="1" applyFont="1" applyBorder="1" applyAlignment="1">
      <alignment horizontal="center" vertical="center"/>
    </xf>
    <xf numFmtId="189" fontId="5" fillId="0" borderId="6" xfId="1" applyNumberFormat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3" fontId="5" fillId="0" borderId="11" xfId="0" applyNumberFormat="1" applyFont="1" applyBorder="1" applyAlignment="1">
      <alignment vertical="center"/>
    </xf>
    <xf numFmtId="0" fontId="0" fillId="0" borderId="11" xfId="0" applyBorder="1"/>
    <xf numFmtId="3" fontId="5" fillId="0" borderId="10" xfId="0" applyNumberFormat="1" applyFont="1" applyBorder="1" applyAlignment="1">
      <alignment vertical="center"/>
    </xf>
    <xf numFmtId="178" fontId="5" fillId="0" borderId="7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178" fontId="5" fillId="0" borderId="11" xfId="1" applyNumberFormat="1" applyFont="1" applyBorder="1" applyAlignment="1">
      <alignment horizontal="center" vertical="center"/>
    </xf>
    <xf numFmtId="178" fontId="5" fillId="0" borderId="10" xfId="1" applyNumberFormat="1" applyFont="1" applyBorder="1" applyAlignment="1">
      <alignment horizontal="center" vertical="center"/>
    </xf>
    <xf numFmtId="38" fontId="5" fillId="0" borderId="13" xfId="1" applyFont="1" applyBorder="1"/>
    <xf numFmtId="38" fontId="5" fillId="0" borderId="7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190" fontId="5" fillId="0" borderId="11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horizontal="right" vertical="center"/>
    </xf>
    <xf numFmtId="38" fontId="5" fillId="0" borderId="11" xfId="1" applyFont="1" applyBorder="1" applyAlignment="1">
      <alignment horizontal="right"/>
    </xf>
    <xf numFmtId="38" fontId="5" fillId="0" borderId="5" xfId="1" applyFont="1" applyBorder="1" applyAlignment="1"/>
    <xf numFmtId="38" fontId="5" fillId="0" borderId="11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0" fontId="0" fillId="0" borderId="10" xfId="0" applyBorder="1"/>
    <xf numFmtId="0" fontId="0" fillId="0" borderId="7" xfId="0" applyBorder="1"/>
    <xf numFmtId="0" fontId="0" fillId="0" borderId="6" xfId="0" applyBorder="1"/>
    <xf numFmtId="179" fontId="5" fillId="0" borderId="7" xfId="1" applyNumberFormat="1" applyFont="1" applyBorder="1"/>
    <xf numFmtId="179" fontId="5" fillId="0" borderId="6" xfId="1" applyNumberFormat="1" applyFont="1" applyBorder="1"/>
    <xf numFmtId="182" fontId="5" fillId="0" borderId="0" xfId="1" applyNumberFormat="1" applyFont="1" applyBorder="1"/>
    <xf numFmtId="180" fontId="5" fillId="0" borderId="7" xfId="1" applyNumberFormat="1" applyFont="1" applyBorder="1"/>
    <xf numFmtId="179" fontId="5" fillId="0" borderId="0" xfId="1" applyNumberFormat="1" applyFont="1" applyBorder="1"/>
    <xf numFmtId="180" fontId="5" fillId="0" borderId="0" xfId="1" applyNumberFormat="1" applyFont="1" applyBorder="1"/>
    <xf numFmtId="180" fontId="5" fillId="0" borderId="11" xfId="1" applyNumberFormat="1" applyFont="1" applyBorder="1"/>
    <xf numFmtId="38" fontId="5" fillId="0" borderId="13" xfId="1" applyFont="1" applyBorder="1" applyAlignment="1">
      <alignment horizontal="center" vertical="center"/>
    </xf>
    <xf numFmtId="195" fontId="5" fillId="0" borderId="5" xfId="1" applyNumberFormat="1" applyFont="1" applyBorder="1" applyAlignment="1">
      <alignment vertical="center"/>
    </xf>
    <xf numFmtId="195" fontId="5" fillId="0" borderId="7" xfId="1" applyNumberFormat="1" applyFont="1" applyBorder="1" applyAlignment="1">
      <alignment vertical="center"/>
    </xf>
    <xf numFmtId="195" fontId="5" fillId="0" borderId="0" xfId="1" applyNumberFormat="1" applyFont="1" applyBorder="1" applyAlignment="1">
      <alignment vertical="center"/>
    </xf>
    <xf numFmtId="195" fontId="5" fillId="0" borderId="6" xfId="1" applyNumberFormat="1" applyFont="1" applyBorder="1" applyAlignment="1">
      <alignment vertical="center"/>
    </xf>
    <xf numFmtId="195" fontId="5" fillId="0" borderId="7" xfId="0" applyNumberFormat="1" applyFont="1" applyBorder="1" applyAlignment="1">
      <alignment vertical="center"/>
    </xf>
    <xf numFmtId="195" fontId="5" fillId="0" borderId="10" xfId="1" applyNumberFormat="1" applyFont="1" applyBorder="1" applyAlignment="1">
      <alignment vertical="center"/>
    </xf>
    <xf numFmtId="195" fontId="5" fillId="0" borderId="11" xfId="1" applyNumberFormat="1" applyFont="1" applyBorder="1" applyAlignment="1">
      <alignment vertical="center"/>
    </xf>
    <xf numFmtId="195" fontId="5" fillId="0" borderId="11" xfId="0" applyNumberFormat="1" applyFont="1" applyBorder="1" applyAlignment="1">
      <alignment vertical="center"/>
    </xf>
    <xf numFmtId="195" fontId="5" fillId="0" borderId="10" xfId="0" applyNumberFormat="1" applyFont="1" applyBorder="1" applyAlignment="1">
      <alignment vertical="center"/>
    </xf>
    <xf numFmtId="195" fontId="5" fillId="0" borderId="0" xfId="0" applyNumberFormat="1" applyFont="1" applyBorder="1" applyAlignment="1">
      <alignment vertical="center"/>
    </xf>
    <xf numFmtId="38" fontId="5" fillId="0" borderId="7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6" xfId="1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180" fontId="0" fillId="0" borderId="7" xfId="0" applyNumberFormat="1" applyBorder="1"/>
    <xf numFmtId="4" fontId="0" fillId="0" borderId="7" xfId="0" applyNumberFormat="1" applyBorder="1" applyAlignment="1">
      <alignment horizontal="center"/>
    </xf>
    <xf numFmtId="180" fontId="0" fillId="0" borderId="11" xfId="0" applyNumberFormat="1" applyBorder="1"/>
    <xf numFmtId="4" fontId="0" fillId="0" borderId="11" xfId="0" applyNumberFormat="1" applyBorder="1" applyAlignment="1">
      <alignment horizontal="center"/>
    </xf>
    <xf numFmtId="0" fontId="5" fillId="0" borderId="0" xfId="17" applyFont="1" applyAlignment="1">
      <alignment horizontal="right" vertical="center"/>
    </xf>
    <xf numFmtId="0" fontId="5" fillId="0" borderId="0" xfId="13" applyFont="1" applyAlignment="1">
      <alignment vertical="center"/>
    </xf>
    <xf numFmtId="0" fontId="5" fillId="0" borderId="0" xfId="17" quotePrefix="1" applyFont="1" applyAlignment="1">
      <alignment horizontal="right" vertical="center"/>
    </xf>
    <xf numFmtId="180" fontId="0" fillId="0" borderId="0" xfId="0" applyNumberFormat="1" applyBorder="1"/>
    <xf numFmtId="4" fontId="0" fillId="0" borderId="0" xfId="0" applyNumberFormat="1" applyBorder="1" applyAlignment="1">
      <alignment horizont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178" fontId="5" fillId="0" borderId="8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left" vertical="center"/>
    </xf>
    <xf numFmtId="177" fontId="5" fillId="0" borderId="9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left" vertical="center"/>
    </xf>
    <xf numFmtId="190" fontId="5" fillId="0" borderId="7" xfId="0" applyNumberFormat="1" applyFont="1" applyBorder="1" applyAlignment="1">
      <alignment vertical="center"/>
    </xf>
    <xf numFmtId="190" fontId="5" fillId="0" borderId="0" xfId="0" applyNumberFormat="1" applyFont="1" applyBorder="1" applyAlignment="1">
      <alignment vertical="center"/>
    </xf>
    <xf numFmtId="178" fontId="5" fillId="0" borderId="8" xfId="1" applyNumberFormat="1" applyFont="1" applyBorder="1" applyAlignment="1">
      <alignment horizontal="right" vertical="center"/>
    </xf>
    <xf numFmtId="0" fontId="0" fillId="0" borderId="0" xfId="0" applyBorder="1" applyAlignment="1">
      <alignment wrapText="1"/>
    </xf>
    <xf numFmtId="0" fontId="5" fillId="0" borderId="1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5" fillId="0" borderId="8" xfId="1" applyNumberFormat="1" applyFont="1" applyBorder="1" applyAlignment="1">
      <alignment vertical="center"/>
    </xf>
    <xf numFmtId="0" fontId="5" fillId="0" borderId="9" xfId="1" applyNumberFormat="1" applyFont="1" applyBorder="1" applyAlignment="1">
      <alignment vertical="center"/>
    </xf>
    <xf numFmtId="0" fontId="5" fillId="0" borderId="10" xfId="1" applyNumberFormat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0" fillId="0" borderId="9" xfId="0" applyBorder="1"/>
    <xf numFmtId="177" fontId="5" fillId="0" borderId="5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38" fontId="31" fillId="0" borderId="18" xfId="1" applyFont="1" applyBorder="1" applyAlignment="1">
      <alignment horizontal="center" vertical="center"/>
    </xf>
    <xf numFmtId="38" fontId="31" fillId="0" borderId="0" xfId="1" applyFont="1" applyBorder="1" applyAlignment="1">
      <alignment horizontal="center" vertical="center"/>
    </xf>
    <xf numFmtId="3" fontId="5" fillId="0" borderId="7" xfId="1" applyNumberFormat="1" applyFont="1" applyBorder="1" applyAlignment="1">
      <alignment vertical="center"/>
    </xf>
    <xf numFmtId="38" fontId="5" fillId="0" borderId="8" xfId="1" quotePrefix="1" applyFont="1" applyBorder="1" applyAlignment="1">
      <alignment horizontal="right"/>
    </xf>
    <xf numFmtId="176" fontId="5" fillId="0" borderId="9" xfId="1" applyNumberFormat="1" applyFont="1" applyBorder="1" applyAlignment="1">
      <alignment vertical="center"/>
    </xf>
    <xf numFmtId="182" fontId="5" fillId="0" borderId="5" xfId="1" applyNumberFormat="1" applyFont="1" applyBorder="1" applyAlignment="1">
      <alignment vertical="center"/>
    </xf>
    <xf numFmtId="38" fontId="5" fillId="0" borderId="8" xfId="1" applyFont="1" applyBorder="1" applyAlignment="1">
      <alignment horizontal="left"/>
    </xf>
    <xf numFmtId="38" fontId="5" fillId="0" borderId="9" xfId="1" applyFont="1" applyBorder="1" applyAlignment="1">
      <alignment horizontal="left"/>
    </xf>
    <xf numFmtId="38" fontId="5" fillId="0" borderId="10" xfId="1" applyFont="1" applyBorder="1" applyAlignment="1">
      <alignment horizontal="left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190" fontId="5" fillId="0" borderId="6" xfId="0" applyNumberFormat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30" fillId="0" borderId="0" xfId="1" applyNumberFormat="1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7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7" fillId="0" borderId="17" xfId="1" applyFont="1" applyBorder="1" applyAlignment="1">
      <alignment horizontal="centerContinuous" vertical="center"/>
    </xf>
    <xf numFmtId="38" fontId="7" fillId="0" borderId="18" xfId="1" applyFont="1" applyBorder="1" applyAlignment="1">
      <alignment horizontal="centerContinuous" vertical="center"/>
    </xf>
    <xf numFmtId="38" fontId="7" fillId="0" borderId="12" xfId="1" applyFont="1" applyBorder="1" applyAlignment="1">
      <alignment horizontal="centerContinuous" vertical="center"/>
    </xf>
    <xf numFmtId="38" fontId="5" fillId="0" borderId="5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/>
    </xf>
    <xf numFmtId="178" fontId="5" fillId="0" borderId="5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3" fontId="0" fillId="0" borderId="0" xfId="0" applyNumberFormat="1" applyBorder="1"/>
    <xf numFmtId="178" fontId="5" fillId="0" borderId="6" xfId="1" applyNumberFormat="1" applyFont="1" applyBorder="1" applyAlignment="1">
      <alignment vertical="center"/>
    </xf>
    <xf numFmtId="38" fontId="5" fillId="0" borderId="8" xfId="1" applyFont="1" applyBorder="1" applyAlignment="1">
      <alignment horizontal="right" vertical="center"/>
    </xf>
    <xf numFmtId="178" fontId="5" fillId="0" borderId="11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38" fontId="5" fillId="0" borderId="8" xfId="1" applyFont="1" applyBorder="1" applyAlignment="1">
      <alignment horizontal="centerContinuous" vertical="center"/>
    </xf>
    <xf numFmtId="38" fontId="5" fillId="0" borderId="10" xfId="1" applyFont="1" applyBorder="1" applyAlignment="1">
      <alignment horizontal="centerContinuous" vertical="center"/>
    </xf>
    <xf numFmtId="38" fontId="7" fillId="0" borderId="8" xfId="1" applyFont="1" applyBorder="1" applyAlignment="1">
      <alignment horizontal="centerContinuous" vertical="center"/>
    </xf>
    <xf numFmtId="38" fontId="7" fillId="0" borderId="9" xfId="1" applyFont="1" applyBorder="1" applyAlignment="1">
      <alignment horizontal="centerContinuous" vertical="center"/>
    </xf>
    <xf numFmtId="38" fontId="7" fillId="0" borderId="10" xfId="1" applyFont="1" applyBorder="1" applyAlignment="1">
      <alignment horizontal="centerContinuous" vertical="center"/>
    </xf>
    <xf numFmtId="178" fontId="5" fillId="0" borderId="5" xfId="1" applyNumberFormat="1" applyFont="1" applyBorder="1" applyAlignment="1">
      <alignment horizontal="center" vertical="center"/>
    </xf>
    <xf numFmtId="38" fontId="5" fillId="0" borderId="6" xfId="1" applyNumberFormat="1" applyFont="1" applyBorder="1" applyAlignment="1">
      <alignment horizontal="right"/>
    </xf>
    <xf numFmtId="38" fontId="5" fillId="0" borderId="10" xfId="1" applyNumberFormat="1" applyFont="1" applyBorder="1" applyAlignment="1">
      <alignment horizontal="right"/>
    </xf>
    <xf numFmtId="38" fontId="5" fillId="0" borderId="0" xfId="1" applyNumberFormat="1" applyFont="1" applyBorder="1" applyAlignment="1">
      <alignment horizontal="right"/>
    </xf>
    <xf numFmtId="38" fontId="16" fillId="0" borderId="0" xfId="1" applyFont="1" applyAlignment="1">
      <alignment vertical="center"/>
    </xf>
    <xf numFmtId="38" fontId="7" fillId="0" borderId="17" xfId="1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0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6" xfId="1" applyFont="1" applyBorder="1" applyAlignment="1">
      <alignment horizontal="centerContinuous" vertical="center"/>
    </xf>
    <xf numFmtId="38" fontId="7" fillId="0" borderId="4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38" fontId="7" fillId="0" borderId="5" xfId="1" applyFont="1" applyBorder="1" applyAlignment="1">
      <alignment horizontal="centerContinuous"/>
    </xf>
    <xf numFmtId="38" fontId="7" fillId="0" borderId="0" xfId="1" applyFont="1" applyBorder="1" applyAlignment="1">
      <alignment horizontal="centerContinuous"/>
    </xf>
    <xf numFmtId="38" fontId="7" fillId="0" borderId="6" xfId="1" applyFont="1" applyBorder="1" applyAlignment="1">
      <alignment horizontal="right"/>
    </xf>
    <xf numFmtId="184" fontId="7" fillId="0" borderId="5" xfId="1" applyNumberFormat="1" applyFont="1" applyBorder="1" applyAlignment="1">
      <alignment horizontal="centerContinuous"/>
    </xf>
    <xf numFmtId="38" fontId="7" fillId="0" borderId="6" xfId="1" applyFont="1" applyBorder="1" applyAlignment="1">
      <alignment horizontal="centerContinuous"/>
    </xf>
    <xf numFmtId="0" fontId="7" fillId="0" borderId="5" xfId="1" applyNumberFormat="1" applyFont="1" applyBorder="1" applyAlignment="1">
      <alignment horizontal="centerContinuous"/>
    </xf>
    <xf numFmtId="177" fontId="7" fillId="0" borderId="5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7" fontId="7" fillId="0" borderId="6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centerContinuous"/>
    </xf>
    <xf numFmtId="177" fontId="7" fillId="0" borderId="0" xfId="1" applyNumberFormat="1" applyFont="1" applyBorder="1" applyAlignment="1">
      <alignment horizontal="centerContinuous"/>
    </xf>
    <xf numFmtId="177" fontId="7" fillId="0" borderId="8" xfId="1" applyNumberFormat="1" applyFont="1" applyBorder="1" applyAlignment="1">
      <alignment horizontal="right"/>
    </xf>
    <xf numFmtId="177" fontId="7" fillId="0" borderId="9" xfId="1" applyNumberFormat="1" applyFont="1" applyBorder="1" applyAlignment="1">
      <alignment horizontal="right"/>
    </xf>
    <xf numFmtId="177" fontId="7" fillId="0" borderId="10" xfId="1" applyNumberFormat="1" applyFont="1" applyBorder="1" applyAlignment="1">
      <alignment horizontal="right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right" vertical="center"/>
    </xf>
    <xf numFmtId="38" fontId="16" fillId="0" borderId="0" xfId="1" applyFont="1"/>
    <xf numFmtId="38" fontId="16" fillId="0" borderId="0" xfId="1" applyFont="1" applyBorder="1"/>
    <xf numFmtId="38" fontId="7" fillId="0" borderId="0" xfId="1" applyFont="1"/>
    <xf numFmtId="38" fontId="7" fillId="0" borderId="0" xfId="1" applyFont="1" applyBorder="1"/>
    <xf numFmtId="181" fontId="5" fillId="0" borderId="5" xfId="1" applyNumberFormat="1" applyFont="1" applyBorder="1" applyAlignment="1">
      <alignment horizontal="right" vertical="center"/>
    </xf>
    <xf numFmtId="181" fontId="5" fillId="0" borderId="0" xfId="1" applyNumberFormat="1" applyFont="1" applyBorder="1" applyAlignment="1">
      <alignment vertical="center"/>
    </xf>
    <xf numFmtId="181" fontId="5" fillId="0" borderId="6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horizontal="right" vertical="center"/>
    </xf>
    <xf numFmtId="181" fontId="32" fillId="0" borderId="0" xfId="1" applyNumberFormat="1" applyFont="1" applyBorder="1" applyAlignment="1">
      <alignment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181" fontId="5" fillId="0" borderId="11" xfId="1" applyNumberFormat="1" applyFont="1" applyBorder="1" applyAlignment="1">
      <alignment vertical="center"/>
    </xf>
    <xf numFmtId="181" fontId="7" fillId="0" borderId="5" xfId="1" applyNumberFormat="1" applyFont="1" applyBorder="1" applyAlignment="1">
      <alignment horizontal="centerContinuous"/>
    </xf>
    <xf numFmtId="181" fontId="7" fillId="0" borderId="0" xfId="1" applyNumberFormat="1" applyFont="1" applyBorder="1" applyAlignment="1">
      <alignment horizontal="centerContinuous"/>
    </xf>
    <xf numFmtId="181" fontId="7" fillId="0" borderId="6" xfId="1" applyNumberFormat="1" applyFont="1" applyBorder="1" applyAlignment="1">
      <alignment horizontal="right"/>
    </xf>
    <xf numFmtId="181" fontId="7" fillId="0" borderId="6" xfId="1" applyNumberFormat="1" applyFont="1" applyBorder="1" applyAlignment="1">
      <alignment horizontal="centerContinuous"/>
    </xf>
    <xf numFmtId="181" fontId="5" fillId="0" borderId="7" xfId="1" applyNumberFormat="1" applyFont="1" applyBorder="1" applyAlignment="1">
      <alignment horizontal="right" vertical="center"/>
    </xf>
    <xf numFmtId="181" fontId="5" fillId="0" borderId="11" xfId="1" applyNumberFormat="1" applyFont="1" applyBorder="1" applyAlignment="1">
      <alignment horizontal="right" vertical="center"/>
    </xf>
    <xf numFmtId="38" fontId="5" fillId="0" borderId="0" xfId="1" applyFont="1" applyAlignment="1"/>
    <xf numFmtId="38" fontId="5" fillId="0" borderId="10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11" xfId="1" applyNumberFormat="1" applyFont="1" applyBorder="1" applyAlignment="1">
      <alignment horizontal="center" vertical="center"/>
    </xf>
    <xf numFmtId="3" fontId="5" fillId="0" borderId="0" xfId="1" applyNumberFormat="1" applyFont="1" applyBorder="1" applyAlignment="1">
      <alignment horizontal="center" vertical="center"/>
    </xf>
    <xf numFmtId="38" fontId="7" fillId="0" borderId="5" xfId="1" applyFont="1" applyBorder="1" applyAlignment="1">
      <alignment vertical="center"/>
    </xf>
    <xf numFmtId="0" fontId="16" fillId="0" borderId="0" xfId="13" applyFont="1" applyAlignment="1">
      <alignment vertical="center"/>
    </xf>
    <xf numFmtId="0" fontId="16" fillId="0" borderId="0" xfId="13" applyFont="1" applyBorder="1" applyAlignment="1">
      <alignment vertical="center"/>
    </xf>
    <xf numFmtId="0" fontId="5" fillId="0" borderId="0" xfId="13" applyFont="1" applyBorder="1" applyAlignment="1">
      <alignment vertical="center"/>
    </xf>
    <xf numFmtId="0" fontId="7" fillId="0" borderId="0" xfId="13" applyFont="1" applyAlignment="1">
      <alignment vertical="center"/>
    </xf>
    <xf numFmtId="0" fontId="7" fillId="0" borderId="0" xfId="13" applyFont="1" applyBorder="1" applyAlignment="1">
      <alignment vertical="center"/>
    </xf>
    <xf numFmtId="0" fontId="5" fillId="0" borderId="0" xfId="11" applyFont="1" applyAlignment="1">
      <alignment horizontal="right" vertical="center"/>
    </xf>
    <xf numFmtId="0" fontId="5" fillId="0" borderId="0" xfId="11" applyFont="1" applyBorder="1" applyAlignment="1">
      <alignment horizontal="right" vertical="center"/>
    </xf>
    <xf numFmtId="0" fontId="5" fillId="0" borderId="9" xfId="13" applyFont="1" applyBorder="1" applyAlignment="1">
      <alignment vertical="center"/>
    </xf>
    <xf numFmtId="0" fontId="7" fillId="0" borderId="1" xfId="13" applyFont="1" applyBorder="1" applyAlignment="1">
      <alignment vertical="center"/>
    </xf>
    <xf numFmtId="0" fontId="7" fillId="0" borderId="17" xfId="13" applyFont="1" applyBorder="1" applyAlignment="1">
      <alignment horizontal="centerContinuous" vertical="center"/>
    </xf>
    <xf numFmtId="0" fontId="7" fillId="0" borderId="12" xfId="13" applyFont="1" applyBorder="1" applyAlignment="1">
      <alignment horizontal="centerContinuous" vertical="center"/>
    </xf>
    <xf numFmtId="178" fontId="7" fillId="0" borderId="17" xfId="13" applyNumberFormat="1" applyFont="1" applyBorder="1" applyAlignment="1">
      <alignment horizontal="centerContinuous" vertical="center"/>
    </xf>
    <xf numFmtId="178" fontId="7" fillId="0" borderId="18" xfId="13" applyNumberFormat="1" applyFont="1" applyBorder="1" applyAlignment="1">
      <alignment horizontal="centerContinuous" vertical="center"/>
    </xf>
    <xf numFmtId="178" fontId="7" fillId="0" borderId="12" xfId="13" applyNumberFormat="1" applyFont="1" applyBorder="1" applyAlignment="1">
      <alignment horizontal="centerContinuous" vertical="center"/>
    </xf>
    <xf numFmtId="0" fontId="7" fillId="0" borderId="0" xfId="13" applyFont="1" applyBorder="1" applyAlignment="1">
      <alignment horizontal="centerContinuous" vertical="center"/>
    </xf>
    <xf numFmtId="178" fontId="7" fillId="0" borderId="0" xfId="13" applyNumberFormat="1" applyFont="1" applyBorder="1" applyAlignment="1">
      <alignment horizontal="centerContinuous" vertical="center"/>
    </xf>
    <xf numFmtId="0" fontId="7" fillId="0" borderId="5" xfId="13" applyFont="1" applyBorder="1" applyAlignment="1">
      <alignment vertical="center"/>
    </xf>
    <xf numFmtId="38" fontId="5" fillId="0" borderId="18" xfId="1" applyFont="1" applyBorder="1" applyAlignment="1">
      <alignment horizontal="centerContinuous" vertical="center"/>
    </xf>
    <xf numFmtId="178" fontId="7" fillId="0" borderId="13" xfId="13" applyNumberFormat="1" applyFont="1" applyBorder="1" applyAlignment="1">
      <alignment horizontal="distributed" vertical="center" justifyLastLine="1"/>
    </xf>
    <xf numFmtId="178" fontId="7" fillId="0" borderId="13" xfId="13" applyNumberFormat="1" applyFont="1" applyBorder="1" applyAlignment="1">
      <alignment horizontal="center" vertical="center" shrinkToFit="1"/>
    </xf>
    <xf numFmtId="178" fontId="7" fillId="0" borderId="0" xfId="13" applyNumberFormat="1" applyFont="1" applyBorder="1" applyAlignment="1">
      <alignment horizontal="distributed" vertical="center" justifyLastLine="1"/>
    </xf>
    <xf numFmtId="178" fontId="7" fillId="0" borderId="0" xfId="13" applyNumberFormat="1" applyFont="1" applyBorder="1" applyAlignment="1">
      <alignment horizontal="center" vertical="center" shrinkToFit="1"/>
    </xf>
    <xf numFmtId="0" fontId="5" fillId="0" borderId="5" xfId="11" applyFont="1" applyBorder="1" applyAlignment="1">
      <alignment horizontal="right" vertical="center"/>
    </xf>
    <xf numFmtId="0" fontId="5" fillId="0" borderId="0" xfId="11" applyFont="1" applyBorder="1" applyAlignment="1">
      <alignment vertical="center"/>
    </xf>
    <xf numFmtId="0" fontId="5" fillId="0" borderId="6" xfId="11" applyFont="1" applyBorder="1" applyAlignment="1">
      <alignment vertical="center"/>
    </xf>
    <xf numFmtId="178" fontId="5" fillId="0" borderId="7" xfId="13" applyNumberFormat="1" applyFont="1" applyBorder="1" applyAlignment="1">
      <alignment vertical="center"/>
    </xf>
    <xf numFmtId="178" fontId="5" fillId="0" borderId="0" xfId="13" applyNumberFormat="1" applyFont="1" applyBorder="1" applyAlignment="1">
      <alignment vertical="center"/>
    </xf>
    <xf numFmtId="178" fontId="5" fillId="0" borderId="6" xfId="13" applyNumberFormat="1" applyFont="1" applyBorder="1" applyAlignment="1">
      <alignment vertical="center"/>
    </xf>
    <xf numFmtId="0" fontId="5" fillId="0" borderId="8" xfId="11" applyFont="1" applyBorder="1" applyAlignment="1">
      <alignment horizontal="right" vertical="center"/>
    </xf>
    <xf numFmtId="0" fontId="5" fillId="0" borderId="9" xfId="11" applyFont="1" applyBorder="1" applyAlignment="1">
      <alignment vertical="center"/>
    </xf>
    <xf numFmtId="0" fontId="5" fillId="0" borderId="10" xfId="11" applyFont="1" applyBorder="1" applyAlignment="1">
      <alignment vertical="center"/>
    </xf>
    <xf numFmtId="38" fontId="5" fillId="0" borderId="11" xfId="13" applyNumberFormat="1" applyFont="1" applyBorder="1" applyAlignment="1">
      <alignment vertical="center"/>
    </xf>
    <xf numFmtId="38" fontId="5" fillId="0" borderId="10" xfId="13" applyNumberFormat="1" applyFont="1" applyBorder="1" applyAlignment="1">
      <alignment vertical="center"/>
    </xf>
    <xf numFmtId="0" fontId="5" fillId="0" borderId="5" xfId="13" applyFont="1" applyBorder="1" applyAlignment="1">
      <alignment vertical="center"/>
    </xf>
    <xf numFmtId="0" fontId="5" fillId="0" borderId="6" xfId="13" applyFont="1" applyBorder="1" applyAlignment="1">
      <alignment vertical="center"/>
    </xf>
    <xf numFmtId="3" fontId="5" fillId="0" borderId="7" xfId="13" applyNumberFormat="1" applyFont="1" applyBorder="1" applyAlignment="1">
      <alignment vertical="center"/>
    </xf>
    <xf numFmtId="3" fontId="5" fillId="0" borderId="0" xfId="13" applyNumberFormat="1" applyFont="1" applyBorder="1" applyAlignment="1">
      <alignment vertical="center"/>
    </xf>
    <xf numFmtId="190" fontId="5" fillId="0" borderId="7" xfId="0" applyNumberFormat="1" applyFont="1" applyBorder="1" applyAlignment="1">
      <alignment horizontal="right" vertical="center"/>
    </xf>
    <xf numFmtId="190" fontId="5" fillId="0" borderId="7" xfId="1" applyNumberFormat="1" applyFont="1" applyBorder="1" applyAlignment="1">
      <alignment vertical="center"/>
    </xf>
    <xf numFmtId="190" fontId="5" fillId="0" borderId="6" xfId="1" applyNumberFormat="1" applyFont="1" applyBorder="1" applyAlignment="1">
      <alignment vertical="center"/>
    </xf>
    <xf numFmtId="179" fontId="0" fillId="0" borderId="7" xfId="0" applyNumberFormat="1" applyBorder="1"/>
    <xf numFmtId="190" fontId="5" fillId="0" borderId="0" xfId="0" applyNumberFormat="1" applyFont="1" applyBorder="1" applyAlignment="1">
      <alignment horizontal="right" vertical="center"/>
    </xf>
    <xf numFmtId="190" fontId="5" fillId="0" borderId="0" xfId="1" applyNumberFormat="1" applyFont="1" applyBorder="1" applyAlignment="1">
      <alignment vertical="center"/>
    </xf>
    <xf numFmtId="38" fontId="5" fillId="0" borderId="7" xfId="13" applyNumberFormat="1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179" fontId="0" fillId="0" borderId="0" xfId="0" applyNumberFormat="1" applyBorder="1"/>
    <xf numFmtId="38" fontId="5" fillId="0" borderId="0" xfId="13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5" fillId="0" borderId="8" xfId="13" applyFont="1" applyBorder="1" applyAlignment="1">
      <alignment vertical="center"/>
    </xf>
    <xf numFmtId="0" fontId="5" fillId="0" borderId="10" xfId="13" applyFont="1" applyBorder="1" applyAlignment="1">
      <alignment vertical="center"/>
    </xf>
    <xf numFmtId="3" fontId="5" fillId="0" borderId="11" xfId="13" applyNumberFormat="1" applyFont="1" applyBorder="1" applyAlignment="1">
      <alignment vertical="center"/>
    </xf>
    <xf numFmtId="190" fontId="5" fillId="0" borderId="0" xfId="13" applyNumberFormat="1" applyFont="1" applyBorder="1" applyAlignment="1">
      <alignment vertical="center"/>
    </xf>
    <xf numFmtId="4" fontId="5" fillId="0" borderId="0" xfId="13" applyNumberFormat="1" applyFont="1" applyBorder="1" applyAlignment="1">
      <alignment vertical="center"/>
    </xf>
    <xf numFmtId="181" fontId="5" fillId="0" borderId="0" xfId="13" applyNumberFormat="1" applyFont="1" applyAlignment="1">
      <alignment vertical="center"/>
    </xf>
    <xf numFmtId="0" fontId="7" fillId="0" borderId="1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0" fontId="7" fillId="0" borderId="0" xfId="1" applyNumberFormat="1" applyFont="1" applyBorder="1" applyAlignment="1">
      <alignment horizontal="centerContinuous"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178" fontId="5" fillId="0" borderId="4" xfId="1" applyNumberFormat="1" applyFont="1" applyBorder="1" applyAlignment="1">
      <alignment horizontal="center" vertical="center"/>
    </xf>
    <xf numFmtId="185" fontId="5" fillId="0" borderId="5" xfId="9" applyNumberFormat="1" applyFont="1" applyBorder="1" applyAlignment="1">
      <alignment horizontal="centerContinuous" vertical="center"/>
    </xf>
    <xf numFmtId="0" fontId="5" fillId="0" borderId="0" xfId="9" applyFont="1" applyBorder="1" applyAlignment="1">
      <alignment horizontal="centerContinuous" vertical="center"/>
    </xf>
    <xf numFmtId="177" fontId="5" fillId="0" borderId="5" xfId="9" applyNumberFormat="1" applyFont="1" applyBorder="1" applyAlignment="1">
      <alignment horizontal="centerContinuous" vertical="center"/>
    </xf>
    <xf numFmtId="177" fontId="5" fillId="0" borderId="0" xfId="9" applyNumberFormat="1" applyFont="1" applyBorder="1" applyAlignment="1">
      <alignment horizontal="right" vertical="center"/>
    </xf>
    <xf numFmtId="177" fontId="5" fillId="0" borderId="8" xfId="9" applyNumberFormat="1" applyFont="1" applyBorder="1" applyAlignment="1">
      <alignment horizontal="centerContinuous" vertical="center"/>
    </xf>
    <xf numFmtId="177" fontId="5" fillId="0" borderId="9" xfId="9" applyNumberFormat="1" applyFont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38" fontId="5" fillId="0" borderId="8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178" fontId="5" fillId="0" borderId="9" xfId="1" applyNumberFormat="1" applyFont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190" fontId="5" fillId="0" borderId="10" xfId="1" applyNumberFormat="1" applyFont="1" applyBorder="1" applyAlignment="1">
      <alignment horizontal="right" vertical="center"/>
    </xf>
    <xf numFmtId="190" fontId="5" fillId="0" borderId="11" xfId="1" applyNumberFormat="1" applyFont="1" applyFill="1" applyBorder="1" applyAlignment="1">
      <alignment horizontal="right" vertical="center"/>
    </xf>
    <xf numFmtId="38" fontId="5" fillId="0" borderId="0" xfId="1" quotePrefix="1" applyFont="1" applyFill="1" applyAlignment="1">
      <alignment horizontal="right"/>
    </xf>
    <xf numFmtId="38" fontId="5" fillId="0" borderId="1" xfId="1" applyFont="1" applyBorder="1" applyAlignment="1">
      <alignment horizontal="centerContinuous" vertical="center" shrinkToFit="1"/>
    </xf>
    <xf numFmtId="38" fontId="7" fillId="0" borderId="2" xfId="1" applyFont="1" applyBorder="1" applyAlignment="1">
      <alignment horizontal="centerContinuous" vertical="center" shrinkToFit="1"/>
    </xf>
    <xf numFmtId="38" fontId="7" fillId="0" borderId="3" xfId="1" applyFont="1" applyBorder="1" applyAlignment="1">
      <alignment horizontal="centerContinuous" vertical="center" shrinkToFit="1"/>
    </xf>
    <xf numFmtId="38" fontId="5" fillId="0" borderId="0" xfId="1" applyFont="1" applyBorder="1" applyAlignment="1">
      <alignment horizontal="centerContinuous" vertical="center" shrinkToFit="1"/>
    </xf>
    <xf numFmtId="38" fontId="7" fillId="0" borderId="0" xfId="1" applyFont="1" applyBorder="1" applyAlignment="1">
      <alignment horizontal="centerContinuous" vertical="center" shrinkToFit="1"/>
    </xf>
    <xf numFmtId="0" fontId="5" fillId="0" borderId="5" xfId="9" applyFont="1" applyBorder="1" applyAlignment="1">
      <alignment horizontal="centerContinuous" vertical="center"/>
    </xf>
    <xf numFmtId="0" fontId="5" fillId="0" borderId="0" xfId="9" applyFont="1" applyBorder="1" applyAlignment="1">
      <alignment horizontal="right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38" fontId="7" fillId="0" borderId="6" xfId="1" applyFont="1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178" fontId="5" fillId="0" borderId="4" xfId="1" applyNumberFormat="1" applyFont="1" applyBorder="1" applyAlignment="1">
      <alignment vertical="center"/>
    </xf>
    <xf numFmtId="178" fontId="7" fillId="0" borderId="17" xfId="1" applyNumberFormat="1" applyFont="1" applyBorder="1" applyAlignment="1">
      <alignment horizontal="centerContinuous" vertical="center"/>
    </xf>
    <xf numFmtId="178" fontId="5" fillId="0" borderId="12" xfId="1" applyNumberFormat="1" applyFont="1" applyBorder="1" applyAlignment="1">
      <alignment horizontal="centerContinuous" vertical="center"/>
    </xf>
    <xf numFmtId="178" fontId="5" fillId="0" borderId="17" xfId="1" applyNumberFormat="1" applyFont="1" applyBorder="1" applyAlignment="1">
      <alignment horizontal="centerContinuous" vertical="center"/>
    </xf>
    <xf numFmtId="178" fontId="5" fillId="0" borderId="18" xfId="1" applyNumberFormat="1" applyFont="1" applyBorder="1" applyAlignment="1">
      <alignment horizontal="centerContinuous" vertical="center"/>
    </xf>
    <xf numFmtId="178" fontId="7" fillId="0" borderId="0" xfId="1" applyNumberFormat="1" applyFont="1" applyBorder="1" applyAlignment="1">
      <alignment horizontal="centerContinuous" vertical="center"/>
    </xf>
    <xf numFmtId="178" fontId="5" fillId="0" borderId="0" xfId="1" applyNumberFormat="1" applyFont="1" applyBorder="1" applyAlignment="1">
      <alignment horizontal="centerContinuous" vertical="center"/>
    </xf>
    <xf numFmtId="178" fontId="5" fillId="0" borderId="8" xfId="1" applyNumberFormat="1" applyFont="1" applyBorder="1" applyAlignment="1">
      <alignment horizontal="centerContinuous" vertical="center"/>
    </xf>
    <xf numFmtId="178" fontId="5" fillId="0" borderId="13" xfId="1" applyNumberFormat="1" applyFont="1" applyBorder="1" applyAlignment="1">
      <alignment horizontal="distributed" vertical="center" justifyLastLine="1"/>
    </xf>
    <xf numFmtId="178" fontId="31" fillId="0" borderId="13" xfId="1" applyNumberFormat="1" applyFont="1" applyBorder="1" applyAlignment="1">
      <alignment horizontal="distributed" vertical="center" justifyLastLine="1"/>
    </xf>
    <xf numFmtId="178" fontId="5" fillId="0" borderId="0" xfId="1" applyNumberFormat="1" applyFont="1" applyBorder="1" applyAlignment="1">
      <alignment horizontal="distributed" vertical="center" justifyLastLine="1"/>
    </xf>
    <xf numFmtId="178" fontId="31" fillId="0" borderId="0" xfId="1" applyNumberFormat="1" applyFont="1" applyBorder="1" applyAlignment="1">
      <alignment horizontal="distributed" vertical="center" justifyLastLine="1"/>
    </xf>
    <xf numFmtId="178" fontId="5" fillId="0" borderId="9" xfId="1" applyNumberFormat="1" applyFont="1" applyBorder="1" applyAlignment="1">
      <alignment vertical="center"/>
    </xf>
    <xf numFmtId="184" fontId="5" fillId="0" borderId="5" xfId="1" applyNumberFormat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centerContinuous" vertical="center"/>
    </xf>
    <xf numFmtId="178" fontId="5" fillId="0" borderId="10" xfId="1" applyNumberFormat="1" applyFont="1" applyBorder="1" applyAlignment="1">
      <alignment horizontal="centerContinuous" vertical="center"/>
    </xf>
    <xf numFmtId="177" fontId="5" fillId="0" borderId="8" xfId="1" applyNumberFormat="1" applyFont="1" applyBorder="1" applyAlignment="1">
      <alignment horizontal="center" vertical="center"/>
    </xf>
    <xf numFmtId="0" fontId="30" fillId="0" borderId="0" xfId="14" applyFont="1" applyBorder="1" applyAlignment="1">
      <alignment vertical="center"/>
    </xf>
    <xf numFmtId="0" fontId="5" fillId="0" borderId="0" xfId="14" applyFont="1" applyBorder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4" applyFont="1" applyAlignment="1">
      <alignment horizontal="right" vertical="center"/>
    </xf>
    <xf numFmtId="0" fontId="5" fillId="0" borderId="0" xfId="14" applyFont="1" applyBorder="1" applyAlignment="1">
      <alignment horizontal="right" vertical="center"/>
    </xf>
    <xf numFmtId="0" fontId="5" fillId="0" borderId="9" xfId="14" applyFont="1" applyBorder="1" applyAlignment="1">
      <alignment vertical="center"/>
    </xf>
    <xf numFmtId="0" fontId="5" fillId="0" borderId="1" xfId="17" applyFont="1" applyBorder="1" applyAlignment="1">
      <alignment vertical="center"/>
    </xf>
    <xf numFmtId="0" fontId="5" fillId="0" borderId="17" xfId="17" applyFont="1" applyBorder="1" applyAlignment="1">
      <alignment horizontal="center" vertical="center"/>
    </xf>
    <xf numFmtId="0" fontId="5" fillId="0" borderId="12" xfId="17" applyFont="1" applyBorder="1" applyAlignment="1">
      <alignment horizontal="center" vertical="center"/>
    </xf>
    <xf numFmtId="0" fontId="5" fillId="0" borderId="17" xfId="14" applyFont="1" applyBorder="1" applyAlignment="1">
      <alignment horizontal="center" vertical="center"/>
    </xf>
    <xf numFmtId="0" fontId="5" fillId="0" borderId="18" xfId="14" applyFont="1" applyBorder="1" applyAlignment="1">
      <alignment horizontal="center" vertical="center"/>
    </xf>
    <xf numFmtId="0" fontId="5" fillId="0" borderId="12" xfId="14" applyFont="1" applyBorder="1" applyAlignment="1">
      <alignment horizontal="center" vertical="center"/>
    </xf>
    <xf numFmtId="0" fontId="5" fillId="0" borderId="0" xfId="17" applyFont="1" applyBorder="1" applyAlignment="1">
      <alignment vertical="center"/>
    </xf>
    <xf numFmtId="0" fontId="5" fillId="0" borderId="0" xfId="17" applyFont="1" applyBorder="1" applyAlignment="1">
      <alignment horizontal="center" vertical="center"/>
    </xf>
    <xf numFmtId="0" fontId="5" fillId="0" borderId="0" xfId="14" applyFont="1" applyBorder="1" applyAlignment="1">
      <alignment horizontal="center" vertical="center"/>
    </xf>
    <xf numFmtId="0" fontId="5" fillId="0" borderId="5" xfId="17" applyFont="1" applyBorder="1" applyAlignment="1">
      <alignment horizontal="left" vertical="center"/>
    </xf>
    <xf numFmtId="0" fontId="5" fillId="0" borderId="0" xfId="17" applyFont="1" applyBorder="1" applyAlignment="1">
      <alignment horizontal="left" vertical="center"/>
    </xf>
    <xf numFmtId="0" fontId="5" fillId="0" borderId="6" xfId="17" applyFont="1" applyBorder="1" applyAlignment="1">
      <alignment horizontal="left" vertical="center"/>
    </xf>
    <xf numFmtId="0" fontId="5" fillId="0" borderId="1" xfId="14" applyFont="1" applyBorder="1" applyAlignment="1">
      <alignment horizontal="center" vertical="center"/>
    </xf>
    <xf numFmtId="0" fontId="5" fillId="0" borderId="4" xfId="14" applyFont="1" applyBorder="1" applyAlignment="1">
      <alignment horizontal="center" vertical="center"/>
    </xf>
    <xf numFmtId="0" fontId="5" fillId="0" borderId="2" xfId="14" applyFont="1" applyBorder="1" applyAlignment="1">
      <alignment horizontal="center" vertical="center"/>
    </xf>
    <xf numFmtId="0" fontId="5" fillId="0" borderId="8" xfId="17" applyFont="1" applyBorder="1" applyAlignment="1">
      <alignment vertical="center"/>
    </xf>
    <xf numFmtId="0" fontId="5" fillId="0" borderId="9" xfId="17" applyFont="1" applyBorder="1" applyAlignment="1">
      <alignment vertical="center"/>
    </xf>
    <xf numFmtId="0" fontId="5" fillId="0" borderId="8" xfId="14" applyFont="1" applyBorder="1" applyAlignment="1">
      <alignment horizontal="center" vertical="center"/>
    </xf>
    <xf numFmtId="0" fontId="5" fillId="0" borderId="11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5" xfId="14" applyFont="1" applyBorder="1" applyAlignment="1">
      <alignment vertical="center"/>
    </xf>
    <xf numFmtId="3" fontId="5" fillId="0" borderId="5" xfId="14" applyNumberFormat="1" applyFont="1" applyBorder="1" applyAlignment="1">
      <alignment vertical="center"/>
    </xf>
    <xf numFmtId="3" fontId="5" fillId="0" borderId="7" xfId="14" applyNumberFormat="1" applyFont="1" applyBorder="1" applyAlignment="1">
      <alignment vertical="center"/>
    </xf>
    <xf numFmtId="3" fontId="5" fillId="0" borderId="0" xfId="14" applyNumberFormat="1" applyFont="1" applyBorder="1" applyAlignment="1">
      <alignment vertical="center"/>
    </xf>
    <xf numFmtId="0" fontId="5" fillId="0" borderId="6" xfId="14" applyFont="1" applyBorder="1" applyAlignment="1">
      <alignment vertical="center"/>
    </xf>
    <xf numFmtId="3" fontId="5" fillId="0" borderId="6" xfId="14" applyNumberFormat="1" applyFont="1" applyBorder="1" applyAlignment="1">
      <alignment vertical="center"/>
    </xf>
    <xf numFmtId="0" fontId="5" fillId="0" borderId="8" xfId="14" applyFont="1" applyBorder="1" applyAlignment="1">
      <alignment vertical="center"/>
    </xf>
    <xf numFmtId="0" fontId="5" fillId="0" borderId="10" xfId="14" applyFont="1" applyBorder="1" applyAlignment="1">
      <alignment vertical="center"/>
    </xf>
    <xf numFmtId="3" fontId="5" fillId="0" borderId="11" xfId="14" applyNumberFormat="1" applyFont="1" applyBorder="1" applyAlignment="1">
      <alignment vertical="center"/>
    </xf>
    <xf numFmtId="3" fontId="5" fillId="0" borderId="10" xfId="14" applyNumberFormat="1" applyFont="1" applyBorder="1" applyAlignment="1">
      <alignment vertical="center"/>
    </xf>
    <xf numFmtId="0" fontId="5" fillId="0" borderId="7" xfId="14" applyFont="1" applyBorder="1" applyAlignment="1">
      <alignment vertical="center"/>
    </xf>
    <xf numFmtId="177" fontId="5" fillId="0" borderId="5" xfId="1" applyNumberFormat="1" applyFont="1" applyBorder="1" applyAlignment="1">
      <alignment horizontal="center"/>
    </xf>
    <xf numFmtId="0" fontId="5" fillId="0" borderId="7" xfId="15" applyFont="1" applyBorder="1" applyAlignment="1">
      <alignment horizontal="right" vertical="center"/>
    </xf>
    <xf numFmtId="177" fontId="5" fillId="0" borderId="5" xfId="1" applyNumberFormat="1" applyFont="1" applyBorder="1" applyAlignment="1"/>
    <xf numFmtId="177" fontId="5" fillId="0" borderId="5" xfId="1" applyNumberFormat="1" applyFont="1" applyBorder="1" applyAlignment="1">
      <alignment horizontal="center" wrapText="1"/>
    </xf>
    <xf numFmtId="177" fontId="5" fillId="0" borderId="8" xfId="1" applyNumberFormat="1" applyFont="1" applyBorder="1" applyAlignment="1">
      <alignment horizontal="center"/>
    </xf>
    <xf numFmtId="3" fontId="5" fillId="0" borderId="8" xfId="14" applyNumberFormat="1" applyFont="1" applyBorder="1" applyAlignment="1">
      <alignment vertical="center"/>
    </xf>
    <xf numFmtId="3" fontId="5" fillId="0" borderId="9" xfId="14" applyNumberFormat="1" applyFont="1" applyBorder="1" applyAlignment="1">
      <alignment vertical="center"/>
    </xf>
    <xf numFmtId="0" fontId="5" fillId="0" borderId="0" xfId="17" applyFont="1" applyAlignment="1">
      <alignment horizontal="right"/>
    </xf>
    <xf numFmtId="0" fontId="5" fillId="0" borderId="0" xfId="17" quotePrefix="1" applyFont="1" applyAlignment="1">
      <alignment horizontal="right"/>
    </xf>
    <xf numFmtId="3" fontId="5" fillId="0" borderId="0" xfId="14" applyNumberFormat="1" applyFont="1" applyAlignment="1">
      <alignment vertical="center"/>
    </xf>
    <xf numFmtId="38" fontId="5" fillId="0" borderId="0" xfId="14" applyNumberFormat="1" applyFont="1" applyBorder="1" applyAlignment="1">
      <alignment vertical="center"/>
    </xf>
    <xf numFmtId="177" fontId="5" fillId="0" borderId="8" xfId="1" applyNumberFormat="1" applyFont="1" applyBorder="1" applyAlignment="1"/>
    <xf numFmtId="0" fontId="5" fillId="0" borderId="1" xfId="14" applyFont="1" applyBorder="1" applyAlignment="1">
      <alignment vertical="center"/>
    </xf>
    <xf numFmtId="0" fontId="5" fillId="0" borderId="17" xfId="14" applyFont="1" applyBorder="1" applyAlignment="1">
      <alignment horizontal="left" vertical="center"/>
    </xf>
    <xf numFmtId="0" fontId="5" fillId="0" borderId="0" xfId="14" applyFont="1" applyBorder="1" applyAlignment="1">
      <alignment horizontal="left" vertical="center"/>
    </xf>
    <xf numFmtId="3" fontId="5" fillId="0" borderId="7" xfId="14" applyNumberFormat="1" applyFont="1" applyBorder="1" applyAlignment="1">
      <alignment horizontal="right" vertical="center"/>
    </xf>
    <xf numFmtId="3" fontId="5" fillId="0" borderId="0" xfId="14" applyNumberFormat="1" applyFont="1" applyBorder="1" applyAlignment="1">
      <alignment horizontal="right" vertical="center"/>
    </xf>
    <xf numFmtId="178" fontId="5" fillId="0" borderId="0" xfId="14" applyNumberFormat="1" applyFont="1" applyBorder="1" applyAlignment="1">
      <alignment vertical="center"/>
    </xf>
    <xf numFmtId="38" fontId="5" fillId="0" borderId="10" xfId="1" applyFont="1" applyBorder="1" applyAlignment="1">
      <alignment horizontal="right" vertical="center"/>
    </xf>
    <xf numFmtId="0" fontId="5" fillId="0" borderId="8" xfId="17" applyFont="1" applyBorder="1" applyAlignment="1">
      <alignment horizontal="center" vertical="center"/>
    </xf>
    <xf numFmtId="0" fontId="5" fillId="0" borderId="10" xfId="17" applyFont="1" applyBorder="1" applyAlignment="1">
      <alignment horizontal="center" vertical="center"/>
    </xf>
    <xf numFmtId="0" fontId="5" fillId="0" borderId="5" xfId="14" applyFont="1" applyBorder="1" applyAlignment="1">
      <alignment horizontal="center" vertical="center"/>
    </xf>
    <xf numFmtId="0" fontId="5" fillId="0" borderId="7" xfId="14" applyFont="1" applyBorder="1" applyAlignment="1">
      <alignment horizontal="center" vertical="center"/>
    </xf>
    <xf numFmtId="38" fontId="0" fillId="0" borderId="0" xfId="0" applyNumberFormat="1" applyBorder="1"/>
    <xf numFmtId="38" fontId="5" fillId="0" borderId="0" xfId="1" applyFont="1" applyFill="1" applyBorder="1" applyAlignment="1">
      <alignment horizontal="right"/>
    </xf>
    <xf numFmtId="178" fontId="5" fillId="0" borderId="10" xfId="1" applyNumberFormat="1" applyFont="1" applyBorder="1" applyAlignment="1">
      <alignment horizontal="right" vertical="center"/>
    </xf>
    <xf numFmtId="190" fontId="5" fillId="0" borderId="7" xfId="1" applyNumberFormat="1" applyFont="1" applyBorder="1" applyAlignment="1">
      <alignment horizontal="center" vertical="center"/>
    </xf>
    <xf numFmtId="38" fontId="5" fillId="0" borderId="11" xfId="1" applyNumberFormat="1" applyFont="1" applyBorder="1" applyAlignment="1">
      <alignment horizontal="center" vertical="center"/>
    </xf>
    <xf numFmtId="190" fontId="5" fillId="0" borderId="0" xfId="1" applyNumberFormat="1" applyFont="1" applyBorder="1" applyAlignment="1">
      <alignment horizontal="center" vertical="center"/>
    </xf>
    <xf numFmtId="178" fontId="5" fillId="0" borderId="0" xfId="1" applyNumberFormat="1" applyFont="1" applyFill="1" applyBorder="1" applyAlignment="1">
      <alignment horizontal="center" vertical="center"/>
    </xf>
    <xf numFmtId="178" fontId="0" fillId="0" borderId="0" xfId="0" applyNumberFormat="1" applyBorder="1"/>
    <xf numFmtId="0" fontId="5" fillId="0" borderId="0" xfId="15" applyFont="1" applyAlignment="1">
      <alignment vertical="center"/>
    </xf>
    <xf numFmtId="0" fontId="5" fillId="0" borderId="0" xfId="15" applyFont="1" applyBorder="1" applyAlignment="1">
      <alignment vertical="center"/>
    </xf>
    <xf numFmtId="0" fontId="5" fillId="0" borderId="0" xfId="15" applyFont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0" fontId="5" fillId="0" borderId="9" xfId="15" applyFont="1" applyBorder="1" applyAlignment="1">
      <alignment vertical="center"/>
    </xf>
    <xf numFmtId="0" fontId="5" fillId="0" borderId="0" xfId="15" applyFont="1" applyBorder="1" applyAlignment="1">
      <alignment horizontal="center" vertical="center"/>
    </xf>
    <xf numFmtId="0" fontId="5" fillId="0" borderId="8" xfId="15" applyFont="1" applyBorder="1" applyAlignment="1">
      <alignment horizontal="center" vertical="center"/>
    </xf>
    <xf numFmtId="0" fontId="5" fillId="0" borderId="13" xfId="15" applyFont="1" applyBorder="1" applyAlignment="1">
      <alignment horizontal="center" vertical="center"/>
    </xf>
    <xf numFmtId="0" fontId="5" fillId="0" borderId="9" xfId="15" applyFont="1" applyBorder="1" applyAlignment="1">
      <alignment horizontal="center" vertical="center"/>
    </xf>
    <xf numFmtId="0" fontId="5" fillId="0" borderId="5" xfId="11" applyFont="1" applyBorder="1" applyAlignment="1">
      <alignment vertical="center"/>
    </xf>
    <xf numFmtId="0" fontId="5" fillId="0" borderId="0" xfId="11" applyFont="1" applyBorder="1" applyAlignment="1">
      <alignment horizontal="center" vertical="center"/>
    </xf>
    <xf numFmtId="0" fontId="5" fillId="0" borderId="0" xfId="11" applyFont="1" applyAlignment="1">
      <alignment vertical="center"/>
    </xf>
    <xf numFmtId="0" fontId="5" fillId="0" borderId="5" xfId="15" applyFont="1" applyBorder="1" applyAlignment="1">
      <alignment horizontal="right" vertical="center"/>
    </xf>
    <xf numFmtId="3" fontId="5" fillId="0" borderId="7" xfId="15" applyNumberFormat="1" applyFont="1" applyBorder="1" applyAlignment="1">
      <alignment vertical="center"/>
    </xf>
    <xf numFmtId="3" fontId="5" fillId="0" borderId="0" xfId="15" applyNumberFormat="1" applyFont="1" applyBorder="1" applyAlignment="1">
      <alignment vertical="center"/>
    </xf>
    <xf numFmtId="0" fontId="5" fillId="0" borderId="8" xfId="11" applyFont="1" applyBorder="1" applyAlignment="1">
      <alignment vertical="center"/>
    </xf>
    <xf numFmtId="0" fontId="5" fillId="0" borderId="9" xfId="11" applyFont="1" applyBorder="1" applyAlignment="1">
      <alignment horizontal="center" vertical="center"/>
    </xf>
    <xf numFmtId="0" fontId="5" fillId="0" borderId="11" xfId="15" applyFont="1" applyBorder="1" applyAlignment="1">
      <alignment horizontal="center" vertical="center"/>
    </xf>
    <xf numFmtId="3" fontId="5" fillId="0" borderId="11" xfId="15" applyNumberFormat="1" applyFont="1" applyBorder="1" applyAlignment="1">
      <alignment vertical="center"/>
    </xf>
    <xf numFmtId="190" fontId="5" fillId="0" borderId="11" xfId="0" applyNumberFormat="1" applyFont="1" applyBorder="1" applyAlignment="1">
      <alignment vertical="center"/>
    </xf>
    <xf numFmtId="190" fontId="5" fillId="0" borderId="10" xfId="0" applyNumberFormat="1" applyFont="1" applyBorder="1" applyAlignment="1">
      <alignment vertical="center"/>
    </xf>
    <xf numFmtId="0" fontId="5" fillId="0" borderId="5" xfId="15" applyFont="1" applyBorder="1" applyAlignment="1">
      <alignment vertical="center"/>
    </xf>
    <xf numFmtId="0" fontId="5" fillId="0" borderId="6" xfId="15" applyFont="1" applyBorder="1" applyAlignment="1">
      <alignment vertical="center"/>
    </xf>
    <xf numFmtId="190" fontId="5" fillId="0" borderId="7" xfId="15" applyNumberFormat="1" applyFont="1" applyBorder="1" applyAlignment="1">
      <alignment vertical="center"/>
    </xf>
    <xf numFmtId="190" fontId="5" fillId="0" borderId="7" xfId="14" applyNumberFormat="1" applyFont="1" applyBorder="1" applyAlignment="1">
      <alignment vertical="center"/>
    </xf>
    <xf numFmtId="0" fontId="5" fillId="0" borderId="6" xfId="15" applyFont="1" applyBorder="1" applyAlignment="1">
      <alignment horizontal="right" vertical="center"/>
    </xf>
    <xf numFmtId="190" fontId="5" fillId="0" borderId="0" xfId="15" applyNumberFormat="1" applyFont="1" applyBorder="1" applyAlignment="1">
      <alignment vertical="center"/>
    </xf>
    <xf numFmtId="190" fontId="5" fillId="0" borderId="0" xfId="14" applyNumberFormat="1" applyFont="1" applyBorder="1" applyAlignment="1">
      <alignment vertical="center"/>
    </xf>
    <xf numFmtId="0" fontId="5" fillId="0" borderId="8" xfId="15" applyFont="1" applyBorder="1" applyAlignment="1">
      <alignment vertical="center"/>
    </xf>
    <xf numFmtId="0" fontId="5" fillId="0" borderId="10" xfId="15" applyFont="1" applyBorder="1" applyAlignment="1">
      <alignment vertical="center"/>
    </xf>
    <xf numFmtId="0" fontId="5" fillId="0" borderId="11" xfId="15" applyFont="1" applyBorder="1" applyAlignment="1">
      <alignment horizontal="right" vertical="center"/>
    </xf>
    <xf numFmtId="178" fontId="5" fillId="0" borderId="11" xfId="1" applyNumberFormat="1" applyFont="1" applyBorder="1"/>
    <xf numFmtId="178" fontId="5" fillId="0" borderId="10" xfId="1" applyNumberFormat="1" applyFont="1" applyBorder="1"/>
    <xf numFmtId="38" fontId="5" fillId="0" borderId="0" xfId="15" applyNumberFormat="1" applyFont="1" applyBorder="1" applyAlignment="1">
      <alignment vertical="center"/>
    </xf>
    <xf numFmtId="4" fontId="5" fillId="0" borderId="0" xfId="15" applyNumberFormat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38" fontId="5" fillId="0" borderId="5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38" fontId="5" fillId="0" borderId="0" xfId="1" applyFont="1" applyAlignment="1">
      <alignment horizontal="left" vertical="center"/>
    </xf>
    <xf numFmtId="190" fontId="5" fillId="0" borderId="5" xfId="1" applyNumberFormat="1" applyFont="1" applyBorder="1" applyAlignment="1">
      <alignment vertical="center"/>
    </xf>
    <xf numFmtId="190" fontId="5" fillId="0" borderId="10" xfId="1" applyNumberFormat="1" applyFont="1" applyBorder="1" applyAlignment="1">
      <alignment vertical="center"/>
    </xf>
    <xf numFmtId="0" fontId="5" fillId="0" borderId="0" xfId="12" applyFont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3" fontId="5" fillId="0" borderId="10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 vertical="center"/>
    </xf>
    <xf numFmtId="3" fontId="5" fillId="0" borderId="7" xfId="1" applyNumberFormat="1" applyFont="1" applyBorder="1"/>
    <xf numFmtId="3" fontId="5" fillId="0" borderId="5" xfId="1" applyNumberFormat="1" applyFont="1" applyBorder="1"/>
    <xf numFmtId="3" fontId="5" fillId="0" borderId="0" xfId="1" applyNumberFormat="1" applyFont="1" applyBorder="1"/>
    <xf numFmtId="3" fontId="5" fillId="0" borderId="5" xfId="1" applyNumberFormat="1" applyFont="1" applyBorder="1" applyAlignment="1"/>
    <xf numFmtId="3" fontId="5" fillId="0" borderId="7" xfId="1" applyNumberFormat="1" applyFont="1" applyBorder="1" applyAlignment="1"/>
    <xf numFmtId="3" fontId="5" fillId="0" borderId="0" xfId="1" applyNumberFormat="1" applyFont="1" applyBorder="1" applyAlignment="1"/>
    <xf numFmtId="3" fontId="5" fillId="0" borderId="5" xfId="1" applyNumberFormat="1" applyFont="1" applyBorder="1" applyAlignment="1">
      <alignment horizontal="right"/>
    </xf>
    <xf numFmtId="3" fontId="5" fillId="0" borderId="7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38" fontId="5" fillId="0" borderId="8" xfId="1" quotePrefix="1" applyFont="1" applyBorder="1" applyAlignment="1">
      <alignment horizontal="right" vertical="center"/>
    </xf>
    <xf numFmtId="180" fontId="0" fillId="0" borderId="0" xfId="1" applyNumberFormat="1" applyFont="1" applyBorder="1"/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right" vertical="center"/>
    </xf>
    <xf numFmtId="38" fontId="5" fillId="0" borderId="26" xfId="1" applyFont="1" applyBorder="1" applyAlignment="1">
      <alignment vertical="center"/>
    </xf>
    <xf numFmtId="38" fontId="5" fillId="0" borderId="7" xfId="0" applyNumberFormat="1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center" vertical="center"/>
    </xf>
    <xf numFmtId="38" fontId="5" fillId="0" borderId="6" xfId="0" applyNumberFormat="1" applyFont="1" applyBorder="1" applyAlignment="1">
      <alignment horizontal="right" vertical="center"/>
    </xf>
    <xf numFmtId="38" fontId="30" fillId="0" borderId="0" xfId="1" applyFont="1"/>
    <xf numFmtId="38" fontId="5" fillId="0" borderId="3" xfId="1" applyFont="1" applyBorder="1"/>
    <xf numFmtId="178" fontId="5" fillId="0" borderId="5" xfId="1" applyNumberFormat="1" applyFont="1" applyBorder="1"/>
    <xf numFmtId="178" fontId="5" fillId="0" borderId="7" xfId="1" applyNumberFormat="1" applyFont="1" applyBorder="1"/>
    <xf numFmtId="178" fontId="5" fillId="0" borderId="0" xfId="1" applyNumberFormat="1" applyFont="1" applyBorder="1"/>
    <xf numFmtId="3" fontId="5" fillId="0" borderId="8" xfId="1" applyNumberFormat="1" applyFont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189" fontId="5" fillId="0" borderId="8" xfId="1" applyNumberFormat="1" applyFont="1" applyBorder="1" applyAlignment="1">
      <alignment horizontal="right" vertical="center"/>
    </xf>
    <xf numFmtId="189" fontId="5" fillId="0" borderId="11" xfId="1" applyNumberFormat="1" applyFont="1" applyBorder="1" applyAlignment="1">
      <alignment horizontal="right" vertical="center"/>
    </xf>
    <xf numFmtId="189" fontId="5" fillId="0" borderId="9" xfId="1" applyNumberFormat="1" applyFont="1" applyBorder="1" applyAlignment="1">
      <alignment horizontal="right" vertical="center"/>
    </xf>
    <xf numFmtId="178" fontId="5" fillId="0" borderId="8" xfId="1" applyNumberFormat="1" applyFont="1" applyBorder="1"/>
    <xf numFmtId="178" fontId="5" fillId="0" borderId="9" xfId="1" applyNumberFormat="1" applyFont="1" applyBorder="1"/>
    <xf numFmtId="177" fontId="5" fillId="0" borderId="5" xfId="1" applyNumberFormat="1" applyFont="1" applyBorder="1" applyAlignment="1">
      <alignment horizontal="right"/>
    </xf>
    <xf numFmtId="177" fontId="5" fillId="0" borderId="8" xfId="1" applyNumberFormat="1" applyFont="1" applyBorder="1" applyAlignment="1">
      <alignment horizontal="right"/>
    </xf>
    <xf numFmtId="0" fontId="5" fillId="0" borderId="5" xfId="17" applyFont="1" applyBorder="1" applyAlignment="1">
      <alignment horizontal="right" vertical="center"/>
    </xf>
    <xf numFmtId="0" fontId="5" fillId="0" borderId="8" xfId="17" applyFont="1" applyBorder="1" applyAlignment="1">
      <alignment horizontal="right" vertical="center"/>
    </xf>
    <xf numFmtId="38" fontId="5" fillId="0" borderId="0" xfId="1" applyNumberFormat="1" applyFont="1" applyFill="1" applyBorder="1" applyAlignment="1">
      <alignment vertical="center"/>
    </xf>
    <xf numFmtId="38" fontId="5" fillId="0" borderId="6" xfId="0" applyNumberFormat="1" applyFont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6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1" xfId="1" applyNumberFormat="1" applyFont="1" applyFill="1" applyBorder="1" applyAlignment="1">
      <alignment vertical="center"/>
    </xf>
    <xf numFmtId="38" fontId="5" fillId="0" borderId="10" xfId="1" applyNumberFormat="1" applyFont="1" applyFill="1" applyBorder="1" applyAlignment="1">
      <alignment vertical="center"/>
    </xf>
    <xf numFmtId="38" fontId="31" fillId="0" borderId="0" xfId="1" applyFont="1" applyAlignment="1">
      <alignment horizontal="right"/>
    </xf>
    <xf numFmtId="38" fontId="31" fillId="0" borderId="0" xfId="1" applyFont="1" applyAlignment="1">
      <alignment vertical="center"/>
    </xf>
    <xf numFmtId="38" fontId="31" fillId="0" borderId="0" xfId="1" quotePrefix="1" applyFont="1" applyAlignment="1">
      <alignment horizontal="right"/>
    </xf>
    <xf numFmtId="38" fontId="31" fillId="0" borderId="0" xfId="1" applyFont="1" applyBorder="1" applyAlignment="1">
      <alignment vertical="center"/>
    </xf>
    <xf numFmtId="3" fontId="5" fillId="0" borderId="11" xfId="0" applyNumberFormat="1" applyFont="1" applyBorder="1" applyAlignment="1">
      <alignment horizontal="center" vertical="center"/>
    </xf>
    <xf numFmtId="0" fontId="33" fillId="0" borderId="0" xfId="16" applyFont="1" applyFill="1" applyAlignment="1">
      <alignment vertical="center"/>
    </xf>
    <xf numFmtId="0" fontId="33" fillId="0" borderId="0" xfId="16" applyFont="1" applyFill="1" applyAlignment="1">
      <alignment horizontal="left" vertical="center"/>
    </xf>
    <xf numFmtId="0" fontId="5" fillId="0" borderId="0" xfId="16" applyFont="1" applyFill="1" applyAlignment="1">
      <alignment vertical="center"/>
    </xf>
    <xf numFmtId="0" fontId="5" fillId="0" borderId="0" xfId="16" applyFont="1" applyAlignment="1">
      <alignment vertical="center"/>
    </xf>
    <xf numFmtId="0" fontId="5" fillId="0" borderId="1" xfId="16" applyFont="1" applyFill="1" applyBorder="1" applyAlignment="1">
      <alignment vertical="center"/>
    </xf>
    <xf numFmtId="0" fontId="5" fillId="0" borderId="17" xfId="16" applyFont="1" applyFill="1" applyBorder="1" applyAlignment="1">
      <alignment horizontal="distributed" vertical="center" justifyLastLine="1"/>
    </xf>
    <xf numFmtId="0" fontId="5" fillId="0" borderId="12" xfId="16" applyFont="1" applyFill="1" applyBorder="1" applyAlignment="1">
      <alignment horizontal="distributed" vertical="center" justifyLastLine="1"/>
    </xf>
    <xf numFmtId="0" fontId="5" fillId="0" borderId="17" xfId="16" applyFont="1" applyFill="1" applyBorder="1" applyAlignment="1">
      <alignment horizontal="center" vertical="center"/>
    </xf>
    <xf numFmtId="0" fontId="5" fillId="0" borderId="12" xfId="16" applyFont="1" applyFill="1" applyBorder="1" applyAlignment="1">
      <alignment horizontal="center" vertical="center"/>
    </xf>
    <xf numFmtId="0" fontId="5" fillId="0" borderId="8" xfId="16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13" xfId="16" applyFont="1" applyFill="1" applyBorder="1" applyAlignment="1">
      <alignment horizontal="center" vertical="center"/>
    </xf>
    <xf numFmtId="0" fontId="5" fillId="0" borderId="5" xfId="16" applyFont="1" applyFill="1" applyBorder="1" applyAlignment="1">
      <alignment horizontal="right" vertical="center"/>
    </xf>
    <xf numFmtId="0" fontId="5" fillId="0" borderId="0" xfId="16" applyFont="1" applyFill="1" applyBorder="1" applyAlignment="1">
      <alignment horizontal="right" vertical="center"/>
    </xf>
    <xf numFmtId="0" fontId="5" fillId="0" borderId="3" xfId="16" applyFont="1" applyFill="1" applyBorder="1" applyAlignment="1">
      <alignment vertical="center"/>
    </xf>
    <xf numFmtId="180" fontId="5" fillId="0" borderId="4" xfId="16" applyNumberFormat="1" applyFont="1" applyFill="1" applyBorder="1" applyAlignment="1">
      <alignment vertical="center"/>
    </xf>
    <xf numFmtId="0" fontId="5" fillId="0" borderId="6" xfId="16" applyFont="1" applyFill="1" applyBorder="1" applyAlignment="1">
      <alignment vertical="center"/>
    </xf>
    <xf numFmtId="180" fontId="5" fillId="0" borderId="7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horizontal="right" vertical="center"/>
    </xf>
    <xf numFmtId="0" fontId="5" fillId="0" borderId="9" xfId="16" applyFont="1" applyFill="1" applyBorder="1" applyAlignment="1">
      <alignment horizontal="right" vertical="center"/>
    </xf>
    <xf numFmtId="0" fontId="5" fillId="0" borderId="10" xfId="16" applyFont="1" applyFill="1" applyBorder="1" applyAlignment="1">
      <alignment vertical="center"/>
    </xf>
    <xf numFmtId="180" fontId="5" fillId="0" borderId="11" xfId="16" applyNumberFormat="1" applyFont="1" applyFill="1" applyBorder="1" applyAlignment="1">
      <alignment vertical="center"/>
    </xf>
    <xf numFmtId="193" fontId="5" fillId="0" borderId="5" xfId="16" applyNumberFormat="1" applyFont="1" applyFill="1" applyBorder="1" applyAlignment="1">
      <alignment vertical="center"/>
    </xf>
    <xf numFmtId="193" fontId="5" fillId="0" borderId="23" xfId="16" applyNumberFormat="1" applyFont="1" applyFill="1" applyBorder="1" applyAlignment="1">
      <alignment vertical="center"/>
    </xf>
    <xf numFmtId="0" fontId="5" fillId="0" borderId="24" xfId="16" applyFont="1" applyFill="1" applyBorder="1" applyAlignment="1">
      <alignment horizontal="right" vertical="center"/>
    </xf>
    <xf numFmtId="0" fontId="5" fillId="0" borderId="22" xfId="16" applyFont="1" applyFill="1" applyBorder="1" applyAlignment="1">
      <alignment vertical="center"/>
    </xf>
    <xf numFmtId="180" fontId="5" fillId="0" borderId="27" xfId="16" applyNumberFormat="1" applyFont="1" applyFill="1" applyBorder="1" applyAlignment="1">
      <alignment vertical="center"/>
    </xf>
    <xf numFmtId="193" fontId="5" fillId="0" borderId="28" xfId="16" applyNumberFormat="1" applyFont="1" applyFill="1" applyBorder="1" applyAlignment="1">
      <alignment vertical="center"/>
    </xf>
    <xf numFmtId="0" fontId="5" fillId="0" borderId="29" xfId="16" applyFont="1" applyFill="1" applyBorder="1" applyAlignment="1">
      <alignment horizontal="right" vertical="center"/>
    </xf>
    <xf numFmtId="0" fontId="5" fillId="0" borderId="30" xfId="16" applyFont="1" applyFill="1" applyBorder="1" applyAlignment="1">
      <alignment vertical="center"/>
    </xf>
    <xf numFmtId="180" fontId="5" fillId="0" borderId="31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vertical="center"/>
    </xf>
    <xf numFmtId="0" fontId="5" fillId="0" borderId="9" xfId="16" applyFont="1" applyFill="1" applyBorder="1" applyAlignment="1">
      <alignment vertical="center"/>
    </xf>
    <xf numFmtId="180" fontId="5" fillId="0" borderId="10" xfId="16" applyNumberFormat="1" applyFont="1" applyFill="1" applyBorder="1" applyAlignment="1">
      <alignment vertical="center"/>
    </xf>
    <xf numFmtId="194" fontId="5" fillId="0" borderId="0" xfId="16" quotePrefix="1" applyNumberFormat="1" applyFont="1" applyFill="1" applyBorder="1" applyAlignment="1">
      <alignment horizontal="left" vertical="center"/>
    </xf>
    <xf numFmtId="0" fontId="5" fillId="0" borderId="0" xfId="16" applyFont="1" applyBorder="1" applyAlignment="1">
      <alignment vertical="center"/>
    </xf>
    <xf numFmtId="0" fontId="5" fillId="0" borderId="0" xfId="16" applyFont="1" applyFill="1" applyBorder="1" applyAlignment="1">
      <alignment vertical="center"/>
    </xf>
    <xf numFmtId="0" fontId="34" fillId="0" borderId="1" xfId="7" applyBorder="1">
      <alignment vertical="center"/>
    </xf>
    <xf numFmtId="0" fontId="34" fillId="0" borderId="2" xfId="7" applyBorder="1">
      <alignment vertical="center"/>
    </xf>
    <xf numFmtId="0" fontId="34" fillId="0" borderId="3" xfId="7" applyBorder="1">
      <alignment vertical="center"/>
    </xf>
    <xf numFmtId="0" fontId="34" fillId="0" borderId="0" xfId="7">
      <alignment vertical="center"/>
    </xf>
    <xf numFmtId="0" fontId="34" fillId="0" borderId="5" xfId="7" applyBorder="1">
      <alignment vertical="center"/>
    </xf>
    <xf numFmtId="0" fontId="34" fillId="0" borderId="0" xfId="7" applyBorder="1">
      <alignment vertical="center"/>
    </xf>
    <xf numFmtId="0" fontId="34" fillId="0" borderId="6" xfId="7" applyBorder="1">
      <alignment vertical="center"/>
    </xf>
    <xf numFmtId="0" fontId="34" fillId="0" borderId="8" xfId="7" applyBorder="1">
      <alignment vertical="center"/>
    </xf>
    <xf numFmtId="0" fontId="34" fillId="0" borderId="9" xfId="7" applyBorder="1">
      <alignment vertical="center"/>
    </xf>
    <xf numFmtId="0" fontId="34" fillId="0" borderId="10" xfId="7" applyBorder="1">
      <alignment vertical="center"/>
    </xf>
    <xf numFmtId="178" fontId="24" fillId="0" borderId="11" xfId="0" applyNumberFormat="1" applyFont="1" applyBorder="1" applyAlignment="1">
      <alignment vertical="center"/>
    </xf>
    <xf numFmtId="178" fontId="24" fillId="0" borderId="11" xfId="1" applyNumberFormat="1" applyFont="1" applyBorder="1"/>
    <xf numFmtId="0" fontId="12" fillId="0" borderId="0" xfId="18" applyFont="1" applyAlignment="1">
      <alignment horizontal="center"/>
    </xf>
    <xf numFmtId="0" fontId="2" fillId="0" borderId="0" xfId="8" applyAlignment="1"/>
    <xf numFmtId="0" fontId="40" fillId="0" borderId="17" xfId="8" applyFont="1" applyBorder="1" applyAlignment="1">
      <alignment horizontal="distributed" vertical="center" justifyLastLine="1"/>
    </xf>
    <xf numFmtId="0" fontId="39" fillId="0" borderId="18" xfId="8" applyFont="1" applyBorder="1" applyAlignment="1">
      <alignment horizontal="distributed" vertical="center" justifyLastLine="1"/>
    </xf>
    <xf numFmtId="0" fontId="39" fillId="0" borderId="12" xfId="8" applyFont="1" applyBorder="1" applyAlignment="1">
      <alignment horizontal="distributed" vertical="center" justifyLastLine="1"/>
    </xf>
    <xf numFmtId="0" fontId="40" fillId="0" borderId="32" xfId="8" applyFont="1" applyBorder="1" applyAlignment="1">
      <alignment horizontal="center" vertical="center" shrinkToFit="1"/>
    </xf>
    <xf numFmtId="0" fontId="39" fillId="0" borderId="32" xfId="8" applyFont="1" applyBorder="1" applyAlignment="1">
      <alignment horizontal="center" vertical="center" shrinkToFit="1"/>
    </xf>
    <xf numFmtId="0" fontId="40" fillId="0" borderId="4" xfId="8" applyFont="1" applyBorder="1" applyAlignment="1">
      <alignment horizontal="distributed" vertical="center" justifyLastLine="1" shrinkToFit="1"/>
    </xf>
    <xf numFmtId="0" fontId="39" fillId="0" borderId="11" xfId="8" applyFont="1" applyBorder="1" applyAlignment="1">
      <alignment horizontal="distributed" vertical="center" justifyLastLine="1" shrinkToFit="1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38" fontId="5" fillId="0" borderId="17" xfId="1" applyFont="1" applyBorder="1" applyAlignment="1">
      <alignment horizontal="center"/>
    </xf>
    <xf numFmtId="38" fontId="5" fillId="0" borderId="18" xfId="1" applyFont="1" applyBorder="1" applyAlignment="1">
      <alignment horizontal="center"/>
    </xf>
    <xf numFmtId="38" fontId="5" fillId="0" borderId="12" xfId="1" applyFont="1" applyBorder="1" applyAlignment="1">
      <alignment horizontal="center"/>
    </xf>
    <xf numFmtId="183" fontId="0" fillId="0" borderId="0" xfId="0" applyNumberFormat="1" applyBorder="1" applyAlignment="1"/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0" xfId="14" applyFont="1" applyBorder="1" applyAlignment="1">
      <alignment horizontal="center" vertical="center"/>
    </xf>
    <xf numFmtId="0" fontId="5" fillId="0" borderId="17" xfId="14" applyFont="1" applyBorder="1" applyAlignment="1">
      <alignment horizontal="center" vertical="center"/>
    </xf>
    <xf numFmtId="0" fontId="5" fillId="0" borderId="18" xfId="14" applyFont="1" applyBorder="1" applyAlignment="1">
      <alignment horizontal="center" vertical="center"/>
    </xf>
    <xf numFmtId="0" fontId="5" fillId="0" borderId="12" xfId="14" applyFont="1" applyBorder="1" applyAlignment="1">
      <alignment horizontal="center" vertical="center"/>
    </xf>
    <xf numFmtId="0" fontId="5" fillId="0" borderId="8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10" xfId="14" applyFont="1" applyBorder="1" applyAlignment="1">
      <alignment horizontal="center" vertical="center"/>
    </xf>
    <xf numFmtId="0" fontId="5" fillId="0" borderId="0" xfId="15" applyFont="1" applyBorder="1" applyAlignment="1">
      <alignment horizontal="center" vertical="center"/>
    </xf>
    <xf numFmtId="0" fontId="5" fillId="0" borderId="17" xfId="15" applyFont="1" applyBorder="1" applyAlignment="1">
      <alignment horizontal="center" vertical="center"/>
    </xf>
    <xf numFmtId="0" fontId="5" fillId="0" borderId="18" xfId="15" applyFont="1" applyBorder="1" applyAlignment="1">
      <alignment horizontal="center" vertical="center"/>
    </xf>
    <xf numFmtId="0" fontId="5" fillId="0" borderId="12" xfId="15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センター情報１０月分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externalLink" Target="externalLinks/externalLink1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E345FB28-8DCC-D231-0D2F-03CCE05BACD5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689909</xdr:colOff>
      <xdr:row>8</xdr:row>
      <xdr:rowOff>39594</xdr:rowOff>
    </xdr:from>
    <xdr:to>
      <xdr:col>16</xdr:col>
      <xdr:colOff>25400</xdr:colOff>
      <xdr:row>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A250B47-CE84-2408-A2EB-E2596D4EE9D7}"/>
            </a:ext>
          </a:extLst>
        </xdr:cNvPr>
        <xdr:cNvCxnSpPr/>
      </xdr:nvCxnSpPr>
      <xdr:spPr>
        <a:xfrm>
          <a:off x="5747684" y="1334994"/>
          <a:ext cx="2469216" cy="1509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PGPGP/&#20840;&#22269;&#32232;&#38598;/SUM/GPGPGP/&#20840;&#22269;&#32232;&#38598;/SUM/&#12392;&#12426;&#12354;&#12360;&#12378;&#20013;&#20140;&#21644;&#65300;&#28961;&#12391;UP/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" customWidth="1"/>
    <col min="2" max="2" width="8.75" style="1" customWidth="1"/>
    <col min="3" max="3" width="6.625" style="1" customWidth="1"/>
    <col min="4" max="4" width="7.125" style="1" customWidth="1"/>
    <col min="5" max="5" width="7.375" style="1" customWidth="1"/>
    <col min="6" max="6" width="5.5" style="1" customWidth="1"/>
    <col min="7" max="7" width="19.25" style="1" customWidth="1"/>
    <col min="8" max="8" width="9.625" style="1" customWidth="1"/>
    <col min="9" max="9" width="4.75" style="1" customWidth="1"/>
    <col min="10" max="16384" width="7.5" style="1"/>
  </cols>
  <sheetData>
    <row r="1" spans="2:9" x14ac:dyDescent="0.15">
      <c r="D1" s="2"/>
    </row>
    <row r="2" spans="2:9" x14ac:dyDescent="0.15">
      <c r="B2" s="2"/>
      <c r="C2" s="2"/>
      <c r="D2" s="2"/>
    </row>
    <row r="10" spans="2:9" ht="42" x14ac:dyDescent="0.4">
      <c r="G10" s="3" t="s">
        <v>2</v>
      </c>
      <c r="H10" s="3"/>
    </row>
    <row r="11" spans="2:9" ht="30" customHeight="1" x14ac:dyDescent="0.4">
      <c r="G11" s="4"/>
      <c r="H11" s="4"/>
    </row>
    <row r="12" spans="2:9" ht="42" x14ac:dyDescent="0.4">
      <c r="G12" s="5" t="s">
        <v>3</v>
      </c>
      <c r="H12" s="5"/>
    </row>
    <row r="13" spans="2:9" ht="42" x14ac:dyDescent="0.4">
      <c r="G13" s="5"/>
      <c r="H13" s="5"/>
    </row>
    <row r="14" spans="2:9" ht="18" customHeight="1" x14ac:dyDescent="0.4">
      <c r="G14" s="5"/>
      <c r="H14" s="5"/>
    </row>
    <row r="15" spans="2:9" ht="18" customHeight="1" x14ac:dyDescent="0.4">
      <c r="G15" s="5"/>
      <c r="H15" s="5"/>
    </row>
    <row r="16" spans="2:9" ht="17.25" x14ac:dyDescent="0.2">
      <c r="I16" s="6" t="s">
        <v>524</v>
      </c>
    </row>
    <row r="17" spans="7:10" ht="17.25" x14ac:dyDescent="0.2">
      <c r="I17" s="6"/>
    </row>
    <row r="18" spans="7:10" ht="17.25" x14ac:dyDescent="0.2">
      <c r="H18" s="763">
        <v>6.2012999999999998</v>
      </c>
      <c r="I18" s="764"/>
      <c r="J18" s="764"/>
    </row>
    <row r="20" spans="7:10" ht="18" customHeight="1" x14ac:dyDescent="0.15"/>
    <row r="21" spans="7:10" ht="18" customHeight="1" x14ac:dyDescent="0.15"/>
    <row r="22" spans="7:10" ht="21" x14ac:dyDescent="0.2">
      <c r="I22" s="7" t="s">
        <v>4</v>
      </c>
    </row>
    <row r="23" spans="7:10" x14ac:dyDescent="0.15">
      <c r="I23" s="8"/>
    </row>
    <row r="24" spans="7:10" ht="29.25" customHeight="1" x14ac:dyDescent="0.3">
      <c r="I24" s="9" t="s">
        <v>5</v>
      </c>
    </row>
    <row r="25" spans="7:10" x14ac:dyDescent="0.15">
      <c r="I25" s="8"/>
    </row>
    <row r="26" spans="7:10" ht="21" customHeight="1" x14ac:dyDescent="0.15">
      <c r="G26" s="10"/>
      <c r="I26" s="11" t="s">
        <v>6</v>
      </c>
    </row>
  </sheetData>
  <mergeCells count="1">
    <mergeCell ref="H18:J18"/>
  </mergeCells>
  <phoneticPr fontId="6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6"/>
  <sheetViews>
    <sheetView zoomScaleNormal="100" workbookViewId="0"/>
  </sheetViews>
  <sheetFormatPr defaultColWidth="7.5" defaultRowHeight="12" x14ac:dyDescent="0.15"/>
  <cols>
    <col min="1" max="1" width="1.75" style="179" customWidth="1"/>
    <col min="2" max="2" width="4.125" style="179" customWidth="1"/>
    <col min="3" max="3" width="3.125" style="179" customWidth="1"/>
    <col min="4" max="4" width="2.625" style="179" customWidth="1"/>
    <col min="5" max="7" width="5.875" style="179" customWidth="1"/>
    <col min="8" max="8" width="8.125" style="179" customWidth="1"/>
    <col min="9" max="11" width="5.875" style="179" customWidth="1"/>
    <col min="12" max="12" width="8.125" style="179" customWidth="1"/>
    <col min="13" max="15" width="5.875" style="179" customWidth="1"/>
    <col min="16" max="16" width="8.125" style="179" customWidth="1"/>
    <col min="17" max="19" width="5.875" style="179" customWidth="1"/>
    <col min="20" max="20" width="8.125" style="179" customWidth="1"/>
    <col min="21" max="23" width="5.875" style="179" customWidth="1"/>
    <col min="24" max="24" width="8.125" style="179" customWidth="1"/>
    <col min="25" max="16384" width="7.5" style="179"/>
  </cols>
  <sheetData>
    <row r="1" spans="2:52" x14ac:dyDescent="0.15"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</row>
    <row r="2" spans="2:52" x14ac:dyDescent="0.15"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</row>
    <row r="3" spans="2:52" x14ac:dyDescent="0.15">
      <c r="B3" s="179" t="s">
        <v>113</v>
      </c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</row>
    <row r="4" spans="2:52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X4" s="180" t="s">
        <v>87</v>
      </c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81"/>
      <c r="AX4" s="176"/>
      <c r="AY4" s="176"/>
      <c r="AZ4" s="176"/>
    </row>
    <row r="5" spans="2:52" ht="6" customHeight="1" x14ac:dyDescent="0.15">
      <c r="B5" s="176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76"/>
      <c r="X5" s="180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81"/>
      <c r="AX5" s="176"/>
      <c r="AY5" s="176"/>
      <c r="AZ5" s="176"/>
    </row>
    <row r="6" spans="2:52" x14ac:dyDescent="0.15">
      <c r="B6" s="183"/>
      <c r="C6" s="184" t="s">
        <v>88</v>
      </c>
      <c r="D6" s="185"/>
      <c r="E6" s="783" t="s">
        <v>114</v>
      </c>
      <c r="F6" s="784"/>
      <c r="G6" s="784"/>
      <c r="H6" s="785"/>
      <c r="I6" s="783" t="s">
        <v>115</v>
      </c>
      <c r="J6" s="784"/>
      <c r="K6" s="784"/>
      <c r="L6" s="785"/>
      <c r="M6" s="783" t="s">
        <v>116</v>
      </c>
      <c r="N6" s="784"/>
      <c r="O6" s="784"/>
      <c r="P6" s="785"/>
      <c r="Q6" s="783" t="s">
        <v>117</v>
      </c>
      <c r="R6" s="784"/>
      <c r="S6" s="784"/>
      <c r="T6" s="785"/>
      <c r="U6" s="783" t="s">
        <v>118</v>
      </c>
      <c r="V6" s="784"/>
      <c r="W6" s="784"/>
      <c r="X6" s="785"/>
      <c r="Z6" s="176"/>
      <c r="AA6" s="176"/>
      <c r="AB6" s="186"/>
      <c r="AC6" s="186"/>
      <c r="AD6" s="779"/>
      <c r="AE6" s="779"/>
      <c r="AF6" s="779"/>
      <c r="AG6" s="779"/>
      <c r="AH6" s="779"/>
      <c r="AI6" s="779"/>
      <c r="AJ6" s="779"/>
      <c r="AK6" s="779"/>
      <c r="AL6" s="779"/>
      <c r="AM6" s="779"/>
      <c r="AN6" s="779"/>
      <c r="AO6" s="779"/>
      <c r="AP6" s="779"/>
      <c r="AQ6" s="779"/>
      <c r="AR6" s="779"/>
      <c r="AS6" s="779"/>
      <c r="AT6" s="779"/>
      <c r="AU6" s="779"/>
      <c r="AV6" s="779"/>
      <c r="AW6" s="779"/>
      <c r="AX6" s="176"/>
      <c r="AY6" s="176"/>
      <c r="AZ6" s="176"/>
    </row>
    <row r="7" spans="2:52" x14ac:dyDescent="0.15">
      <c r="B7" s="187" t="s">
        <v>94</v>
      </c>
      <c r="C7" s="188"/>
      <c r="D7" s="189"/>
      <c r="E7" s="190" t="s">
        <v>95</v>
      </c>
      <c r="F7" s="191" t="s">
        <v>96</v>
      </c>
      <c r="G7" s="186" t="s">
        <v>97</v>
      </c>
      <c r="H7" s="191" t="s">
        <v>98</v>
      </c>
      <c r="I7" s="190" t="s">
        <v>95</v>
      </c>
      <c r="J7" s="191" t="s">
        <v>96</v>
      </c>
      <c r="K7" s="192" t="s">
        <v>97</v>
      </c>
      <c r="L7" s="191" t="s">
        <v>98</v>
      </c>
      <c r="M7" s="190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2" t="s">
        <v>97</v>
      </c>
      <c r="T7" s="191" t="s">
        <v>98</v>
      </c>
      <c r="U7" s="191" t="s">
        <v>95</v>
      </c>
      <c r="V7" s="193" t="s">
        <v>96</v>
      </c>
      <c r="W7" s="191" t="s">
        <v>97</v>
      </c>
      <c r="X7" s="194" t="s">
        <v>98</v>
      </c>
      <c r="Z7" s="176"/>
      <c r="AA7" s="188"/>
      <c r="AB7" s="188"/>
      <c r="AC7" s="188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76"/>
      <c r="AY7" s="176"/>
      <c r="AZ7" s="176"/>
    </row>
    <row r="8" spans="2:52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6" t="s">
        <v>99</v>
      </c>
      <c r="L8" s="197"/>
      <c r="M8" s="196"/>
      <c r="N8" s="197"/>
      <c r="O8" s="196" t="s">
        <v>99</v>
      </c>
      <c r="P8" s="197"/>
      <c r="Q8" s="196"/>
      <c r="R8" s="197"/>
      <c r="S8" s="196" t="s">
        <v>99</v>
      </c>
      <c r="T8" s="197"/>
      <c r="U8" s="197"/>
      <c r="V8" s="198"/>
      <c r="W8" s="197" t="s">
        <v>99</v>
      </c>
      <c r="X8" s="199"/>
      <c r="Z8" s="176"/>
      <c r="AA8" s="176"/>
      <c r="AB8" s="176"/>
      <c r="AC8" s="17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76"/>
      <c r="AY8" s="176"/>
      <c r="AZ8" s="176"/>
    </row>
    <row r="9" spans="2:52" x14ac:dyDescent="0.15">
      <c r="B9" s="154" t="s">
        <v>100</v>
      </c>
      <c r="C9" s="143">
        <v>20</v>
      </c>
      <c r="D9" s="155" t="s">
        <v>101</v>
      </c>
      <c r="E9" s="200">
        <v>2730</v>
      </c>
      <c r="F9" s="201">
        <v>3465</v>
      </c>
      <c r="G9" s="176">
        <v>3024</v>
      </c>
      <c r="H9" s="201">
        <v>57676</v>
      </c>
      <c r="I9" s="200">
        <v>1890</v>
      </c>
      <c r="J9" s="201">
        <v>2940</v>
      </c>
      <c r="K9" s="200">
        <v>2470</v>
      </c>
      <c r="L9" s="201">
        <v>68642</v>
      </c>
      <c r="M9" s="200">
        <v>1050</v>
      </c>
      <c r="N9" s="201">
        <v>1680</v>
      </c>
      <c r="O9" s="200">
        <v>1336</v>
      </c>
      <c r="P9" s="201">
        <v>113807</v>
      </c>
      <c r="Q9" s="157">
        <v>2468</v>
      </c>
      <c r="R9" s="157">
        <v>3051</v>
      </c>
      <c r="S9" s="157">
        <v>2836</v>
      </c>
      <c r="T9" s="201">
        <v>500506</v>
      </c>
      <c r="U9" s="201">
        <v>4515</v>
      </c>
      <c r="V9" s="176">
        <v>6090</v>
      </c>
      <c r="W9" s="201">
        <v>5180</v>
      </c>
      <c r="X9" s="202">
        <v>53116</v>
      </c>
      <c r="Z9" s="176"/>
      <c r="AA9" s="134"/>
      <c r="AB9" s="143"/>
      <c r="AC9" s="134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38"/>
      <c r="AQ9" s="138"/>
      <c r="AR9" s="138"/>
      <c r="AS9" s="176"/>
      <c r="AT9" s="176"/>
      <c r="AU9" s="176"/>
      <c r="AV9" s="176"/>
      <c r="AW9" s="176"/>
      <c r="AX9" s="176"/>
      <c r="AY9" s="176"/>
      <c r="AZ9" s="176"/>
    </row>
    <row r="10" spans="2:52" x14ac:dyDescent="0.15">
      <c r="B10" s="154"/>
      <c r="C10" s="143">
        <v>21</v>
      </c>
      <c r="D10" s="155"/>
      <c r="E10" s="200">
        <v>2573</v>
      </c>
      <c r="F10" s="201">
        <v>3360</v>
      </c>
      <c r="G10" s="176">
        <v>2962</v>
      </c>
      <c r="H10" s="201">
        <v>61416</v>
      </c>
      <c r="I10" s="200">
        <v>1785</v>
      </c>
      <c r="J10" s="201">
        <v>2730</v>
      </c>
      <c r="K10" s="200">
        <v>2321</v>
      </c>
      <c r="L10" s="201">
        <v>66313</v>
      </c>
      <c r="M10" s="200">
        <v>945</v>
      </c>
      <c r="N10" s="201">
        <v>1680</v>
      </c>
      <c r="O10" s="200">
        <v>1294</v>
      </c>
      <c r="P10" s="201">
        <v>100840</v>
      </c>
      <c r="Q10" s="200">
        <v>2405</v>
      </c>
      <c r="R10" s="201">
        <v>3380</v>
      </c>
      <c r="S10" s="200">
        <v>2765</v>
      </c>
      <c r="T10" s="201">
        <v>480077</v>
      </c>
      <c r="U10" s="201">
        <v>3675</v>
      </c>
      <c r="V10" s="176">
        <v>5670</v>
      </c>
      <c r="W10" s="201">
        <v>4474</v>
      </c>
      <c r="X10" s="202">
        <v>56167</v>
      </c>
      <c r="Z10" s="176"/>
      <c r="AA10" s="134"/>
      <c r="AB10" s="143"/>
      <c r="AC10" s="134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38"/>
      <c r="AQ10" s="138"/>
      <c r="AR10" s="138"/>
      <c r="AS10" s="176"/>
      <c r="AT10" s="176"/>
      <c r="AU10" s="176"/>
      <c r="AV10" s="176"/>
      <c r="AW10" s="176"/>
      <c r="AX10" s="176"/>
      <c r="AY10" s="176"/>
      <c r="AZ10" s="176"/>
    </row>
    <row r="11" spans="2:52" x14ac:dyDescent="0.15">
      <c r="B11" s="154"/>
      <c r="C11" s="143">
        <v>22</v>
      </c>
      <c r="D11" s="155"/>
      <c r="E11" s="201">
        <v>2625</v>
      </c>
      <c r="F11" s="201">
        <v>3203</v>
      </c>
      <c r="G11" s="201">
        <v>2909</v>
      </c>
      <c r="H11" s="201">
        <v>65459</v>
      </c>
      <c r="I11" s="201">
        <v>1995</v>
      </c>
      <c r="J11" s="201">
        <v>2835</v>
      </c>
      <c r="K11" s="201">
        <v>2375</v>
      </c>
      <c r="L11" s="201">
        <v>57738</v>
      </c>
      <c r="M11" s="201">
        <v>945</v>
      </c>
      <c r="N11" s="201">
        <v>1575</v>
      </c>
      <c r="O11" s="201">
        <v>1286</v>
      </c>
      <c r="P11" s="201">
        <v>106053</v>
      </c>
      <c r="Q11" s="201">
        <v>2310</v>
      </c>
      <c r="R11" s="201">
        <v>2783</v>
      </c>
      <c r="S11" s="201">
        <v>2586</v>
      </c>
      <c r="T11" s="201">
        <v>567129</v>
      </c>
      <c r="U11" s="201">
        <v>4200</v>
      </c>
      <c r="V11" s="201">
        <v>5880</v>
      </c>
      <c r="W11" s="201">
        <v>4763</v>
      </c>
      <c r="X11" s="202">
        <v>60385</v>
      </c>
      <c r="Z11" s="176"/>
      <c r="AA11" s="134"/>
      <c r="AB11" s="143"/>
      <c r="AC11" s="134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</row>
    <row r="12" spans="2:52" x14ac:dyDescent="0.15">
      <c r="B12" s="154"/>
      <c r="C12" s="143">
        <v>23</v>
      </c>
      <c r="D12" s="155"/>
      <c r="E12" s="158">
        <v>2625</v>
      </c>
      <c r="F12" s="158">
        <v>3465</v>
      </c>
      <c r="G12" s="158">
        <v>2918.9504933259377</v>
      </c>
      <c r="H12" s="158">
        <v>76622.3</v>
      </c>
      <c r="I12" s="158">
        <v>2047.5</v>
      </c>
      <c r="J12" s="158">
        <v>2730</v>
      </c>
      <c r="K12" s="158">
        <v>2405.3677003886628</v>
      </c>
      <c r="L12" s="158">
        <v>65475.799999999996</v>
      </c>
      <c r="M12" s="158">
        <v>1050</v>
      </c>
      <c r="N12" s="158">
        <v>1622.25</v>
      </c>
      <c r="O12" s="158">
        <v>1256.547593343802</v>
      </c>
      <c r="P12" s="158">
        <v>104603</v>
      </c>
      <c r="Q12" s="158">
        <v>2047.5</v>
      </c>
      <c r="R12" s="158">
        <v>3150</v>
      </c>
      <c r="S12" s="158">
        <v>2657.4507429234372</v>
      </c>
      <c r="T12" s="158">
        <v>632040.6</v>
      </c>
      <c r="U12" s="158">
        <v>4200</v>
      </c>
      <c r="V12" s="158">
        <v>5786.55</v>
      </c>
      <c r="W12" s="158">
        <v>4795.3564985462108</v>
      </c>
      <c r="X12" s="159">
        <v>47254.5</v>
      </c>
      <c r="Z12" s="176"/>
      <c r="AA12" s="134"/>
      <c r="AB12" s="143"/>
      <c r="AC12" s="134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</row>
    <row r="13" spans="2:52" x14ac:dyDescent="0.15">
      <c r="B13" s="149"/>
      <c r="C13" s="153">
        <v>24</v>
      </c>
      <c r="D13" s="160"/>
      <c r="E13" s="161">
        <v>1890</v>
      </c>
      <c r="F13" s="161">
        <v>3465</v>
      </c>
      <c r="G13" s="161">
        <v>2521.1253005293629</v>
      </c>
      <c r="H13" s="161">
        <v>99705.3</v>
      </c>
      <c r="I13" s="161">
        <v>1460.55</v>
      </c>
      <c r="J13" s="161">
        <v>2730</v>
      </c>
      <c r="K13" s="161">
        <v>2154.8480193336272</v>
      </c>
      <c r="L13" s="161">
        <v>81036.3</v>
      </c>
      <c r="M13" s="161">
        <v>735</v>
      </c>
      <c r="N13" s="161">
        <v>1365</v>
      </c>
      <c r="O13" s="161">
        <v>1038.1835128246266</v>
      </c>
      <c r="P13" s="161">
        <v>112647.1</v>
      </c>
      <c r="Q13" s="161">
        <v>1890</v>
      </c>
      <c r="R13" s="161">
        <v>2992.5</v>
      </c>
      <c r="S13" s="161">
        <v>2449.9001682861335</v>
      </c>
      <c r="T13" s="161">
        <v>626759.6</v>
      </c>
      <c r="U13" s="161">
        <v>3675</v>
      </c>
      <c r="V13" s="161">
        <v>6300</v>
      </c>
      <c r="W13" s="161">
        <v>4636.298080288394</v>
      </c>
      <c r="X13" s="162">
        <v>56787.899999999994</v>
      </c>
      <c r="Z13" s="176"/>
      <c r="AA13" s="134"/>
      <c r="AB13" s="143"/>
      <c r="AC13" s="134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76"/>
      <c r="AY13" s="176"/>
      <c r="AZ13" s="176"/>
    </row>
    <row r="14" spans="2:52" x14ac:dyDescent="0.15">
      <c r="B14" s="154"/>
      <c r="C14" s="143">
        <v>6</v>
      </c>
      <c r="D14" s="155"/>
      <c r="E14" s="201">
        <v>2310</v>
      </c>
      <c r="F14" s="201">
        <v>3150</v>
      </c>
      <c r="G14" s="201">
        <v>2782.2877465197225</v>
      </c>
      <c r="H14" s="201">
        <v>8194.6</v>
      </c>
      <c r="I14" s="201">
        <v>1890</v>
      </c>
      <c r="J14" s="201">
        <v>2625</v>
      </c>
      <c r="K14" s="201">
        <v>2362.1679563733846</v>
      </c>
      <c r="L14" s="201">
        <v>5746.5</v>
      </c>
      <c r="M14" s="201">
        <v>842.1</v>
      </c>
      <c r="N14" s="201">
        <v>1260</v>
      </c>
      <c r="O14" s="201">
        <v>1050.1568887030846</v>
      </c>
      <c r="P14" s="201">
        <v>8729.4</v>
      </c>
      <c r="Q14" s="201">
        <v>1995</v>
      </c>
      <c r="R14" s="201">
        <v>2887.5</v>
      </c>
      <c r="S14" s="201">
        <v>2567.0408200215775</v>
      </c>
      <c r="T14" s="201">
        <v>53088.6</v>
      </c>
      <c r="U14" s="201">
        <v>4410</v>
      </c>
      <c r="V14" s="201">
        <v>5775</v>
      </c>
      <c r="W14" s="201">
        <v>4779.9408245948525</v>
      </c>
      <c r="X14" s="202">
        <v>4777</v>
      </c>
      <c r="Y14" s="176"/>
      <c r="Z14" s="176"/>
      <c r="AA14" s="134"/>
      <c r="AB14" s="143"/>
      <c r="AC14" s="134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</row>
    <row r="15" spans="2:52" x14ac:dyDescent="0.15">
      <c r="B15" s="154"/>
      <c r="C15" s="143">
        <v>7</v>
      </c>
      <c r="D15" s="155"/>
      <c r="E15" s="201">
        <v>1890</v>
      </c>
      <c r="F15" s="201">
        <v>3150</v>
      </c>
      <c r="G15" s="201">
        <v>2561.5162330891758</v>
      </c>
      <c r="H15" s="201">
        <v>9692.5</v>
      </c>
      <c r="I15" s="201">
        <v>1575</v>
      </c>
      <c r="J15" s="202">
        <v>2520</v>
      </c>
      <c r="K15" s="201">
        <v>2204.6031760113565</v>
      </c>
      <c r="L15" s="201">
        <v>7125.4</v>
      </c>
      <c r="M15" s="201">
        <v>840</v>
      </c>
      <c r="N15" s="201">
        <v>1260</v>
      </c>
      <c r="O15" s="201">
        <v>1049.8935962774215</v>
      </c>
      <c r="P15" s="201">
        <v>8454.7999999999993</v>
      </c>
      <c r="Q15" s="201">
        <v>1995</v>
      </c>
      <c r="R15" s="201">
        <v>2835</v>
      </c>
      <c r="S15" s="201">
        <v>2572.2783122439268</v>
      </c>
      <c r="T15" s="201">
        <v>54785.7</v>
      </c>
      <c r="U15" s="201">
        <v>4200</v>
      </c>
      <c r="V15" s="201">
        <v>5775</v>
      </c>
      <c r="W15" s="201">
        <v>4777.6520869884507</v>
      </c>
      <c r="X15" s="201">
        <v>4752.3</v>
      </c>
      <c r="Y15" s="176"/>
      <c r="Z15" s="176"/>
      <c r="AA15" s="134"/>
      <c r="AB15" s="143"/>
      <c r="AC15" s="134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</row>
    <row r="16" spans="2:52" x14ac:dyDescent="0.15">
      <c r="B16" s="154"/>
      <c r="C16" s="143">
        <v>8</v>
      </c>
      <c r="D16" s="155"/>
      <c r="E16" s="201">
        <v>1890</v>
      </c>
      <c r="F16" s="201">
        <v>3150</v>
      </c>
      <c r="G16" s="201">
        <v>2530.3303730536622</v>
      </c>
      <c r="H16" s="201">
        <v>11411</v>
      </c>
      <c r="I16" s="201">
        <v>1575</v>
      </c>
      <c r="J16" s="201">
        <v>2520</v>
      </c>
      <c r="K16" s="201">
        <v>2099.61971901572</v>
      </c>
      <c r="L16" s="201">
        <v>10212.6</v>
      </c>
      <c r="M16" s="201">
        <v>735</v>
      </c>
      <c r="N16" s="201">
        <v>1312.5</v>
      </c>
      <c r="O16" s="201">
        <v>986.60747809762256</v>
      </c>
      <c r="P16" s="201">
        <v>9809.1</v>
      </c>
      <c r="Q16" s="201">
        <v>1890</v>
      </c>
      <c r="R16" s="201">
        <v>2625</v>
      </c>
      <c r="S16" s="201">
        <v>2414.996145791964</v>
      </c>
      <c r="T16" s="201">
        <v>48853</v>
      </c>
      <c r="U16" s="201">
        <v>3675</v>
      </c>
      <c r="V16" s="201">
        <v>5775</v>
      </c>
      <c r="W16" s="201">
        <v>4725.5107275739392</v>
      </c>
      <c r="X16" s="202">
        <v>5194.6000000000004</v>
      </c>
      <c r="Y16" s="176"/>
      <c r="Z16" s="176"/>
      <c r="AA16" s="134"/>
      <c r="AB16" s="143"/>
      <c r="AC16" s="134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</row>
    <row r="17" spans="2:52" x14ac:dyDescent="0.15">
      <c r="B17" s="154"/>
      <c r="C17" s="143">
        <v>9</v>
      </c>
      <c r="D17" s="155"/>
      <c r="E17" s="201">
        <v>1890</v>
      </c>
      <c r="F17" s="201">
        <v>3360</v>
      </c>
      <c r="G17" s="201">
        <v>2519.7120303756988</v>
      </c>
      <c r="H17" s="201">
        <v>7167.5</v>
      </c>
      <c r="I17" s="201">
        <v>1680</v>
      </c>
      <c r="J17" s="201">
        <v>2520</v>
      </c>
      <c r="K17" s="201">
        <v>2100.3242070895526</v>
      </c>
      <c r="L17" s="201">
        <v>5018.5</v>
      </c>
      <c r="M17" s="201">
        <v>892.5</v>
      </c>
      <c r="N17" s="201">
        <v>1260</v>
      </c>
      <c r="O17" s="201">
        <v>997.33187679520813</v>
      </c>
      <c r="P17" s="201">
        <v>8818.2000000000007</v>
      </c>
      <c r="Q17" s="201">
        <v>1890</v>
      </c>
      <c r="R17" s="201">
        <v>2730</v>
      </c>
      <c r="S17" s="201">
        <v>2310.0467243510507</v>
      </c>
      <c r="T17" s="201">
        <v>52977.7</v>
      </c>
      <c r="U17" s="201">
        <v>3990</v>
      </c>
      <c r="V17" s="201">
        <v>6090</v>
      </c>
      <c r="W17" s="201">
        <v>4725.4387809422424</v>
      </c>
      <c r="X17" s="202">
        <v>4008.4</v>
      </c>
      <c r="Y17" s="176"/>
      <c r="Z17" s="176"/>
      <c r="AA17" s="134"/>
      <c r="AB17" s="143"/>
      <c r="AC17" s="134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</row>
    <row r="18" spans="2:52" x14ac:dyDescent="0.15">
      <c r="B18" s="154"/>
      <c r="C18" s="143">
        <v>10</v>
      </c>
      <c r="D18" s="155"/>
      <c r="E18" s="202">
        <v>2205</v>
      </c>
      <c r="F18" s="201">
        <v>3360</v>
      </c>
      <c r="G18" s="201">
        <v>2729.7838717567602</v>
      </c>
      <c r="H18" s="201">
        <v>8500.1</v>
      </c>
      <c r="I18" s="201">
        <v>1837.5</v>
      </c>
      <c r="J18" s="201">
        <v>2520</v>
      </c>
      <c r="K18" s="201">
        <v>2204.7649095854545</v>
      </c>
      <c r="L18" s="201">
        <v>7442.2</v>
      </c>
      <c r="M18" s="201">
        <v>997.5</v>
      </c>
      <c r="N18" s="201">
        <v>1365</v>
      </c>
      <c r="O18" s="201">
        <v>1154.6296955229254</v>
      </c>
      <c r="P18" s="201">
        <v>12694.5</v>
      </c>
      <c r="Q18" s="201">
        <v>1995</v>
      </c>
      <c r="R18" s="201">
        <v>2625</v>
      </c>
      <c r="S18" s="201">
        <v>2346.5757539155288</v>
      </c>
      <c r="T18" s="201">
        <v>57870.2</v>
      </c>
      <c r="U18" s="201">
        <v>4620</v>
      </c>
      <c r="V18" s="201">
        <v>5880</v>
      </c>
      <c r="W18" s="201">
        <v>5013.7223522527793</v>
      </c>
      <c r="X18" s="202">
        <v>4513.2</v>
      </c>
      <c r="Y18" s="176"/>
      <c r="Z18" s="176"/>
      <c r="AA18" s="134"/>
      <c r="AB18" s="143"/>
      <c r="AC18" s="134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</row>
    <row r="19" spans="2:52" x14ac:dyDescent="0.15">
      <c r="B19" s="154"/>
      <c r="C19" s="143">
        <v>11</v>
      </c>
      <c r="D19" s="155"/>
      <c r="E19" s="201">
        <v>2520</v>
      </c>
      <c r="F19" s="201">
        <v>3150</v>
      </c>
      <c r="G19" s="201">
        <v>2835.2141512394087</v>
      </c>
      <c r="H19" s="201">
        <v>7890.5</v>
      </c>
      <c r="I19" s="201">
        <v>1890</v>
      </c>
      <c r="J19" s="201">
        <v>2625</v>
      </c>
      <c r="K19" s="201">
        <v>2257.5716928195448</v>
      </c>
      <c r="L19" s="201">
        <v>7431.2</v>
      </c>
      <c r="M19" s="201">
        <v>1050</v>
      </c>
      <c r="N19" s="201">
        <v>1323</v>
      </c>
      <c r="O19" s="201">
        <v>1155.0012442068678</v>
      </c>
      <c r="P19" s="201">
        <v>13470.3</v>
      </c>
      <c r="Q19" s="201">
        <v>2100</v>
      </c>
      <c r="R19" s="201">
        <v>2940</v>
      </c>
      <c r="S19" s="201">
        <v>2730.3950471436092</v>
      </c>
      <c r="T19" s="201">
        <v>52946.2</v>
      </c>
      <c r="U19" s="201">
        <v>4410</v>
      </c>
      <c r="V19" s="201">
        <v>5460</v>
      </c>
      <c r="W19" s="201">
        <v>4872.341047503045</v>
      </c>
      <c r="X19" s="202">
        <v>6152.5</v>
      </c>
      <c r="Y19" s="176"/>
      <c r="Z19" s="176"/>
      <c r="AA19" s="134"/>
      <c r="AB19" s="143"/>
      <c r="AC19" s="134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</row>
    <row r="20" spans="2:52" x14ac:dyDescent="0.15">
      <c r="B20" s="154"/>
      <c r="C20" s="143">
        <v>12</v>
      </c>
      <c r="D20" s="155"/>
      <c r="E20" s="201">
        <v>2782.5</v>
      </c>
      <c r="F20" s="201">
        <v>3360</v>
      </c>
      <c r="G20" s="201">
        <v>2992.3394291259519</v>
      </c>
      <c r="H20" s="201">
        <v>11175.5</v>
      </c>
      <c r="I20" s="201">
        <v>1995</v>
      </c>
      <c r="J20" s="201">
        <v>2730</v>
      </c>
      <c r="K20" s="201">
        <v>2561.7126948775085</v>
      </c>
      <c r="L20" s="201">
        <v>10775.1</v>
      </c>
      <c r="M20" s="201">
        <v>1050</v>
      </c>
      <c r="N20" s="201">
        <v>1260</v>
      </c>
      <c r="O20" s="201">
        <v>1176.061635220125</v>
      </c>
      <c r="P20" s="201">
        <v>10345.700000000001</v>
      </c>
      <c r="Q20" s="201">
        <v>2257.5</v>
      </c>
      <c r="R20" s="202">
        <v>2992.5</v>
      </c>
      <c r="S20" s="201">
        <v>2735.3568441169546</v>
      </c>
      <c r="T20" s="201">
        <v>42391.8</v>
      </c>
      <c r="U20" s="201">
        <v>5250</v>
      </c>
      <c r="V20" s="201">
        <v>6300</v>
      </c>
      <c r="W20" s="201">
        <v>5674.8468502126689</v>
      </c>
      <c r="X20" s="202">
        <v>5231.6000000000004</v>
      </c>
      <c r="Y20" s="176"/>
      <c r="Z20" s="176"/>
      <c r="AA20" s="134"/>
      <c r="AB20" s="143"/>
      <c r="AC20" s="134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6"/>
    </row>
    <row r="21" spans="2:52" x14ac:dyDescent="0.15">
      <c r="B21" s="154" t="s">
        <v>102</v>
      </c>
      <c r="C21" s="143">
        <v>1</v>
      </c>
      <c r="D21" s="155" t="s">
        <v>103</v>
      </c>
      <c r="E21" s="201">
        <v>2100</v>
      </c>
      <c r="F21" s="201">
        <v>3360</v>
      </c>
      <c r="G21" s="201">
        <v>2582.719599005939</v>
      </c>
      <c r="H21" s="201">
        <v>5816.6</v>
      </c>
      <c r="I21" s="201">
        <v>1785</v>
      </c>
      <c r="J21" s="201">
        <v>2520</v>
      </c>
      <c r="K21" s="201">
        <v>1956.6066988676846</v>
      </c>
      <c r="L21" s="201">
        <v>6305.7</v>
      </c>
      <c r="M21" s="201">
        <v>997.5</v>
      </c>
      <c r="N21" s="201">
        <v>1323</v>
      </c>
      <c r="O21" s="201">
        <v>1158.2789201624587</v>
      </c>
      <c r="P21" s="201">
        <v>10167.200000000001</v>
      </c>
      <c r="Q21" s="201">
        <v>2100</v>
      </c>
      <c r="R21" s="201">
        <v>2782.5</v>
      </c>
      <c r="S21" s="201">
        <v>2483.2760730143068</v>
      </c>
      <c r="T21" s="201">
        <v>41403</v>
      </c>
      <c r="U21" s="201">
        <v>4725</v>
      </c>
      <c r="V21" s="201">
        <v>5775</v>
      </c>
      <c r="W21" s="201">
        <v>5113.1634615384601</v>
      </c>
      <c r="X21" s="202">
        <v>3079.1</v>
      </c>
      <c r="Y21" s="176"/>
      <c r="Z21" s="176"/>
      <c r="AA21" s="134"/>
      <c r="AB21" s="143"/>
      <c r="AC21" s="134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</row>
    <row r="22" spans="2:52" x14ac:dyDescent="0.15">
      <c r="B22" s="154"/>
      <c r="C22" s="143">
        <v>2</v>
      </c>
      <c r="D22" s="155"/>
      <c r="E22" s="201">
        <v>2100</v>
      </c>
      <c r="F22" s="201">
        <v>3360</v>
      </c>
      <c r="G22" s="202">
        <v>2625.4237195940782</v>
      </c>
      <c r="H22" s="201">
        <v>6365.4</v>
      </c>
      <c r="I22" s="201">
        <v>1575</v>
      </c>
      <c r="J22" s="201">
        <v>2625</v>
      </c>
      <c r="K22" s="201">
        <v>2099.8366033014991</v>
      </c>
      <c r="L22" s="201">
        <v>5076.6000000000004</v>
      </c>
      <c r="M22" s="201">
        <v>997.5</v>
      </c>
      <c r="N22" s="201">
        <v>1323</v>
      </c>
      <c r="O22" s="201">
        <v>1166.0586348019406</v>
      </c>
      <c r="P22" s="201">
        <v>12280.6</v>
      </c>
      <c r="Q22" s="201">
        <v>2047.5</v>
      </c>
      <c r="R22" s="201">
        <v>2940</v>
      </c>
      <c r="S22" s="201">
        <v>2520.3115168885251</v>
      </c>
      <c r="T22" s="201">
        <v>52014.9</v>
      </c>
      <c r="U22" s="201">
        <v>4410</v>
      </c>
      <c r="V22" s="201">
        <v>6090</v>
      </c>
      <c r="W22" s="201">
        <v>5039.8544166977254</v>
      </c>
      <c r="X22" s="202">
        <v>2744.6</v>
      </c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</row>
    <row r="23" spans="2:52" x14ac:dyDescent="0.15">
      <c r="B23" s="154"/>
      <c r="C23" s="143">
        <v>3</v>
      </c>
      <c r="D23" s="155"/>
      <c r="E23" s="201">
        <v>2625</v>
      </c>
      <c r="F23" s="201">
        <v>3360</v>
      </c>
      <c r="G23" s="201">
        <v>2887.187266940598</v>
      </c>
      <c r="H23" s="201">
        <v>7841.3</v>
      </c>
      <c r="I23" s="201">
        <v>1785</v>
      </c>
      <c r="J23" s="201">
        <v>2520</v>
      </c>
      <c r="K23" s="201">
        <v>2089.7392383432343</v>
      </c>
      <c r="L23" s="201">
        <v>6319.7</v>
      </c>
      <c r="M23" s="201">
        <v>997.5</v>
      </c>
      <c r="N23" s="201">
        <v>1375.5</v>
      </c>
      <c r="O23" s="201">
        <v>1170.5108754644516</v>
      </c>
      <c r="P23" s="201">
        <v>9128</v>
      </c>
      <c r="Q23" s="201">
        <v>2100</v>
      </c>
      <c r="R23" s="201">
        <v>2677.5</v>
      </c>
      <c r="S23" s="201">
        <v>2561.6640973747758</v>
      </c>
      <c r="T23" s="201">
        <v>50112.2</v>
      </c>
      <c r="U23" s="201">
        <v>4725</v>
      </c>
      <c r="V23" s="201">
        <v>5985</v>
      </c>
      <c r="W23" s="201">
        <v>5144.5943872400576</v>
      </c>
      <c r="X23" s="202">
        <v>3778.7</v>
      </c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</row>
    <row r="24" spans="2:52" x14ac:dyDescent="0.15">
      <c r="B24" s="154"/>
      <c r="C24" s="143">
        <v>4</v>
      </c>
      <c r="D24" s="155"/>
      <c r="E24" s="201">
        <v>2782.5</v>
      </c>
      <c r="F24" s="201">
        <v>3465</v>
      </c>
      <c r="G24" s="201">
        <v>2944.8858268692229</v>
      </c>
      <c r="H24" s="201">
        <v>9822</v>
      </c>
      <c r="I24" s="201">
        <v>1995</v>
      </c>
      <c r="J24" s="201">
        <v>2520</v>
      </c>
      <c r="K24" s="201">
        <v>2215.4296410985321</v>
      </c>
      <c r="L24" s="201">
        <v>7361.3</v>
      </c>
      <c r="M24" s="201">
        <v>892.5</v>
      </c>
      <c r="N24" s="201">
        <v>1575</v>
      </c>
      <c r="O24" s="201">
        <v>1113.3282748819975</v>
      </c>
      <c r="P24" s="201">
        <v>9033.4</v>
      </c>
      <c r="Q24" s="201">
        <v>2205</v>
      </c>
      <c r="R24" s="201">
        <v>2730</v>
      </c>
      <c r="S24" s="201">
        <v>2572.4228048192235</v>
      </c>
      <c r="T24" s="201">
        <v>61850.2</v>
      </c>
      <c r="U24" s="201">
        <v>4410</v>
      </c>
      <c r="V24" s="201">
        <v>5827.5</v>
      </c>
      <c r="W24" s="201">
        <v>4740.5440511905235</v>
      </c>
      <c r="X24" s="202">
        <v>4567.1000000000004</v>
      </c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</row>
    <row r="25" spans="2:52" x14ac:dyDescent="0.15">
      <c r="B25" s="154"/>
      <c r="C25" s="143">
        <v>5</v>
      </c>
      <c r="D25" s="155"/>
      <c r="E25" s="201">
        <v>2835</v>
      </c>
      <c r="F25" s="201">
        <v>3465</v>
      </c>
      <c r="G25" s="201">
        <v>2939.9661687170483</v>
      </c>
      <c r="H25" s="201">
        <v>9518.2999999999993</v>
      </c>
      <c r="I25" s="201">
        <v>2100</v>
      </c>
      <c r="J25" s="201">
        <v>2625</v>
      </c>
      <c r="K25" s="201">
        <v>2309.664575508687</v>
      </c>
      <c r="L25" s="201">
        <v>6973.9</v>
      </c>
      <c r="M25" s="201">
        <v>945</v>
      </c>
      <c r="N25" s="201">
        <v>1470</v>
      </c>
      <c r="O25" s="201">
        <v>1102.6429157462915</v>
      </c>
      <c r="P25" s="201">
        <v>7798</v>
      </c>
      <c r="Q25" s="201">
        <v>2310</v>
      </c>
      <c r="R25" s="201">
        <v>2730</v>
      </c>
      <c r="S25" s="201">
        <v>2572.782309906544</v>
      </c>
      <c r="T25" s="201">
        <v>53524.6</v>
      </c>
      <c r="U25" s="201">
        <v>4410</v>
      </c>
      <c r="V25" s="201">
        <v>5775</v>
      </c>
      <c r="W25" s="201">
        <v>4829.7178061805153</v>
      </c>
      <c r="X25" s="202">
        <v>4223.1000000000004</v>
      </c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</row>
    <row r="26" spans="2:52" x14ac:dyDescent="0.15">
      <c r="B26" s="149"/>
      <c r="C26" s="153">
        <v>6</v>
      </c>
      <c r="D26" s="160"/>
      <c r="E26" s="203">
        <v>2520</v>
      </c>
      <c r="F26" s="203">
        <v>3360</v>
      </c>
      <c r="G26" s="203">
        <v>2835.4644835723975</v>
      </c>
      <c r="H26" s="203">
        <v>9198.1</v>
      </c>
      <c r="I26" s="203">
        <v>2100</v>
      </c>
      <c r="J26" s="203">
        <v>2520</v>
      </c>
      <c r="K26" s="203">
        <v>2309.5963379425621</v>
      </c>
      <c r="L26" s="203">
        <v>6743.4</v>
      </c>
      <c r="M26" s="203">
        <v>840</v>
      </c>
      <c r="N26" s="203">
        <v>1155</v>
      </c>
      <c r="O26" s="203">
        <v>1018.3385197645082</v>
      </c>
      <c r="P26" s="203">
        <v>8397.2999999999993</v>
      </c>
      <c r="Q26" s="203">
        <v>2362.5</v>
      </c>
      <c r="R26" s="203">
        <v>2940</v>
      </c>
      <c r="S26" s="203">
        <v>2662.152932761087</v>
      </c>
      <c r="T26" s="203">
        <v>49294.3</v>
      </c>
      <c r="U26" s="203">
        <v>4410</v>
      </c>
      <c r="V26" s="203">
        <v>5565</v>
      </c>
      <c r="W26" s="203">
        <v>4893.1713625006669</v>
      </c>
      <c r="X26" s="204">
        <v>4094.9</v>
      </c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</row>
    <row r="27" spans="2:52" x14ac:dyDescent="0.15">
      <c r="B27" s="154"/>
      <c r="C27" s="151" t="s">
        <v>88</v>
      </c>
      <c r="D27" s="165"/>
      <c r="E27" s="780" t="s">
        <v>119</v>
      </c>
      <c r="F27" s="781"/>
      <c r="G27" s="781"/>
      <c r="H27" s="782"/>
      <c r="I27" s="190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</row>
    <row r="28" spans="2:52" x14ac:dyDescent="0.15">
      <c r="B28" s="144" t="s">
        <v>94</v>
      </c>
      <c r="C28" s="145"/>
      <c r="D28" s="146"/>
      <c r="E28" s="190" t="s">
        <v>95</v>
      </c>
      <c r="F28" s="191" t="s">
        <v>96</v>
      </c>
      <c r="G28" s="186" t="s">
        <v>97</v>
      </c>
      <c r="H28" s="191" t="s">
        <v>98</v>
      </c>
      <c r="I28" s="190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76"/>
      <c r="Y28" s="176"/>
      <c r="Z28" s="176"/>
      <c r="AA28" s="134"/>
      <c r="AB28" s="143"/>
      <c r="AC28" s="143"/>
      <c r="AD28" s="779"/>
      <c r="AE28" s="779"/>
      <c r="AF28" s="779"/>
      <c r="AG28" s="779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</row>
    <row r="29" spans="2:52" x14ac:dyDescent="0.15">
      <c r="B29" s="149"/>
      <c r="C29" s="150"/>
      <c r="D29" s="150"/>
      <c r="E29" s="196"/>
      <c r="F29" s="197"/>
      <c r="G29" s="198" t="s">
        <v>99</v>
      </c>
      <c r="H29" s="197"/>
      <c r="I29" s="190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76"/>
      <c r="Y29" s="176"/>
      <c r="Z29" s="176"/>
      <c r="AA29" s="145"/>
      <c r="AB29" s="145"/>
      <c r="AC29" s="145"/>
      <c r="AD29" s="186"/>
      <c r="AE29" s="186"/>
      <c r="AF29" s="186"/>
      <c r="AG29" s="18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</row>
    <row r="30" spans="2:52" ht="13.5" x14ac:dyDescent="0.15">
      <c r="B30" s="154" t="s">
        <v>100</v>
      </c>
      <c r="C30" s="143">
        <v>20</v>
      </c>
      <c r="D30" s="155" t="s">
        <v>101</v>
      </c>
      <c r="E30" s="200">
        <v>6090</v>
      </c>
      <c r="F30" s="201">
        <v>7350</v>
      </c>
      <c r="G30" s="176">
        <v>6736</v>
      </c>
      <c r="H30" s="201">
        <v>89259</v>
      </c>
      <c r="I30" s="190"/>
      <c r="J30" s="186"/>
      <c r="K30" s="186"/>
      <c r="L30" s="177"/>
      <c r="M30" s="178"/>
      <c r="N30" s="178"/>
      <c r="O30" s="178"/>
      <c r="P30" s="178"/>
      <c r="Q30" s="178"/>
      <c r="R30" s="178"/>
      <c r="S30" s="186"/>
      <c r="T30" s="186"/>
      <c r="U30" s="186"/>
      <c r="V30" s="186"/>
      <c r="W30" s="186"/>
      <c r="X30" s="176"/>
      <c r="Y30" s="176"/>
      <c r="Z30" s="176"/>
      <c r="AA30" s="134"/>
      <c r="AB30" s="134"/>
      <c r="AC30" s="134"/>
      <c r="AD30" s="186"/>
      <c r="AE30" s="186"/>
      <c r="AF30" s="186"/>
      <c r="AG30" s="18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</row>
    <row r="31" spans="2:52" ht="13.5" x14ac:dyDescent="0.15">
      <c r="B31" s="154"/>
      <c r="C31" s="143">
        <v>21</v>
      </c>
      <c r="D31" s="155"/>
      <c r="E31" s="200">
        <v>5250</v>
      </c>
      <c r="F31" s="201">
        <v>7140</v>
      </c>
      <c r="G31" s="176">
        <v>6231</v>
      </c>
      <c r="H31" s="201">
        <v>87571</v>
      </c>
      <c r="I31" s="200"/>
      <c r="J31" s="176"/>
      <c r="K31" s="176"/>
      <c r="L31" s="177"/>
      <c r="M31" s="177"/>
      <c r="N31" s="177"/>
      <c r="O31" s="177"/>
      <c r="P31" s="177"/>
      <c r="Q31" s="177"/>
      <c r="R31" s="177"/>
      <c r="S31" s="176"/>
      <c r="T31" s="176"/>
      <c r="U31" s="176"/>
      <c r="V31" s="176"/>
      <c r="W31" s="176"/>
      <c r="X31" s="176"/>
      <c r="Y31" s="176"/>
      <c r="Z31" s="176"/>
      <c r="AA31" s="134"/>
      <c r="AB31" s="143"/>
      <c r="AC31" s="134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</row>
    <row r="32" spans="2:52" ht="13.5" x14ac:dyDescent="0.15">
      <c r="B32" s="154"/>
      <c r="C32" s="143">
        <v>22</v>
      </c>
      <c r="D32" s="155"/>
      <c r="E32" s="201">
        <v>5250</v>
      </c>
      <c r="F32" s="201">
        <v>6825</v>
      </c>
      <c r="G32" s="201">
        <v>5781</v>
      </c>
      <c r="H32" s="202">
        <v>118948</v>
      </c>
      <c r="I32" s="200"/>
      <c r="J32" s="176"/>
      <c r="K32" s="176"/>
      <c r="L32" s="177"/>
      <c r="M32" s="177"/>
      <c r="N32" s="177"/>
      <c r="O32" s="177"/>
      <c r="P32" s="177"/>
      <c r="Q32" s="177"/>
      <c r="R32" s="177"/>
      <c r="S32" s="176"/>
      <c r="T32" s="176"/>
      <c r="U32" s="176"/>
      <c r="V32" s="176"/>
      <c r="W32" s="176"/>
      <c r="X32" s="176"/>
      <c r="Y32" s="176"/>
      <c r="Z32" s="176"/>
      <c r="AA32" s="134"/>
      <c r="AB32" s="143"/>
      <c r="AC32" s="134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</row>
    <row r="33" spans="2:52" ht="13.5" x14ac:dyDescent="0.15">
      <c r="B33" s="154"/>
      <c r="C33" s="143">
        <v>23</v>
      </c>
      <c r="D33" s="155"/>
      <c r="E33" s="158">
        <v>5250</v>
      </c>
      <c r="F33" s="158">
        <v>5775</v>
      </c>
      <c r="G33" s="158">
        <v>3144.5645666332666</v>
      </c>
      <c r="H33" s="158">
        <v>101331.50000000001</v>
      </c>
      <c r="I33" s="200"/>
      <c r="J33" s="176"/>
      <c r="K33" s="176"/>
      <c r="L33" s="177"/>
      <c r="M33" s="177"/>
      <c r="N33" s="177"/>
      <c r="O33" s="177"/>
      <c r="P33" s="177"/>
      <c r="Q33" s="177"/>
      <c r="R33" s="177"/>
      <c r="S33" s="176"/>
      <c r="T33" s="176"/>
      <c r="U33" s="176"/>
      <c r="V33" s="176"/>
      <c r="W33" s="176"/>
      <c r="X33" s="176"/>
      <c r="Y33" s="176"/>
      <c r="Z33" s="176"/>
      <c r="AA33" s="134"/>
      <c r="AB33" s="143"/>
      <c r="AC33" s="134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</row>
    <row r="34" spans="2:52" x14ac:dyDescent="0.15">
      <c r="B34" s="149"/>
      <c r="C34" s="153">
        <v>24</v>
      </c>
      <c r="D34" s="160"/>
      <c r="E34" s="161">
        <v>5040</v>
      </c>
      <c r="F34" s="161">
        <v>7875</v>
      </c>
      <c r="G34" s="161">
        <v>5965.3544571373859</v>
      </c>
      <c r="H34" s="162">
        <v>124308.8</v>
      </c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34"/>
      <c r="AB34" s="143"/>
      <c r="AC34" s="134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6"/>
      <c r="AZ34" s="176"/>
    </row>
    <row r="35" spans="2:52" x14ac:dyDescent="0.15">
      <c r="B35" s="154"/>
      <c r="C35" s="143">
        <v>6</v>
      </c>
      <c r="D35" s="155"/>
      <c r="E35" s="201">
        <v>5565</v>
      </c>
      <c r="F35" s="201">
        <v>6825</v>
      </c>
      <c r="G35" s="201">
        <v>6027.4127330757565</v>
      </c>
      <c r="H35" s="202">
        <v>11474.6</v>
      </c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Z35" s="176"/>
      <c r="AA35" s="134"/>
      <c r="AB35" s="143"/>
      <c r="AC35" s="134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  <c r="AZ35" s="176"/>
    </row>
    <row r="36" spans="2:52" x14ac:dyDescent="0.15">
      <c r="B36" s="154"/>
      <c r="C36" s="143">
        <v>7</v>
      </c>
      <c r="D36" s="155"/>
      <c r="E36" s="201">
        <v>5565</v>
      </c>
      <c r="F36" s="201">
        <v>7140</v>
      </c>
      <c r="G36" s="201">
        <v>6105.474674666877</v>
      </c>
      <c r="H36" s="201">
        <v>9713.2000000000007</v>
      </c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Z36" s="176"/>
      <c r="AA36" s="134"/>
      <c r="AB36" s="143"/>
      <c r="AC36" s="134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  <c r="AZ36" s="176"/>
    </row>
    <row r="37" spans="2:52" x14ac:dyDescent="0.15">
      <c r="B37" s="154"/>
      <c r="C37" s="143">
        <v>8</v>
      </c>
      <c r="D37" s="155"/>
      <c r="E37" s="201">
        <v>5775</v>
      </c>
      <c r="F37" s="201">
        <v>7350</v>
      </c>
      <c r="G37" s="201">
        <v>6299.7518181818205</v>
      </c>
      <c r="H37" s="201">
        <v>11441</v>
      </c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Z37" s="176"/>
      <c r="AA37" s="134"/>
      <c r="AB37" s="143"/>
      <c r="AC37" s="134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</row>
    <row r="38" spans="2:52" x14ac:dyDescent="0.15">
      <c r="B38" s="154"/>
      <c r="C38" s="143">
        <v>9</v>
      </c>
      <c r="D38" s="155"/>
      <c r="E38" s="201">
        <v>5775</v>
      </c>
      <c r="F38" s="201">
        <v>7140</v>
      </c>
      <c r="G38" s="201">
        <v>6299.8482801947539</v>
      </c>
      <c r="H38" s="202">
        <v>8112</v>
      </c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Z38" s="176"/>
      <c r="AA38" s="134"/>
      <c r="AB38" s="143"/>
      <c r="AC38" s="134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</row>
    <row r="39" spans="2:52" x14ac:dyDescent="0.15">
      <c r="B39" s="154"/>
      <c r="C39" s="143">
        <v>10</v>
      </c>
      <c r="D39" s="155"/>
      <c r="E39" s="201">
        <v>5775</v>
      </c>
      <c r="F39" s="201">
        <v>7350</v>
      </c>
      <c r="G39" s="201">
        <v>6462.4323269796596</v>
      </c>
      <c r="H39" s="202">
        <v>11285.1</v>
      </c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Z39" s="176"/>
      <c r="AA39" s="134"/>
      <c r="AB39" s="143"/>
      <c r="AC39" s="134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</row>
    <row r="40" spans="2:52" x14ac:dyDescent="0.15">
      <c r="B40" s="154"/>
      <c r="C40" s="143">
        <v>11</v>
      </c>
      <c r="D40" s="155"/>
      <c r="E40" s="201">
        <v>6037.5</v>
      </c>
      <c r="F40" s="201">
        <v>7875</v>
      </c>
      <c r="G40" s="201">
        <v>6720.1346509783189</v>
      </c>
      <c r="H40" s="202">
        <v>12117.7</v>
      </c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Z40" s="176"/>
      <c r="AA40" s="134"/>
      <c r="AB40" s="143"/>
      <c r="AC40" s="134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</row>
    <row r="41" spans="2:52" x14ac:dyDescent="0.15">
      <c r="B41" s="154"/>
      <c r="C41" s="143">
        <v>12</v>
      </c>
      <c r="D41" s="155"/>
      <c r="E41" s="201">
        <v>6300</v>
      </c>
      <c r="F41" s="201">
        <v>7350</v>
      </c>
      <c r="G41" s="201">
        <v>6667.5741051924069</v>
      </c>
      <c r="H41" s="202">
        <v>9769.4</v>
      </c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Z41" s="176"/>
      <c r="AA41" s="134"/>
      <c r="AB41" s="143"/>
      <c r="AC41" s="134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</row>
    <row r="42" spans="2:52" x14ac:dyDescent="0.15">
      <c r="B42" s="154" t="s">
        <v>102</v>
      </c>
      <c r="C42" s="143">
        <v>1</v>
      </c>
      <c r="D42" s="155" t="s">
        <v>103</v>
      </c>
      <c r="E42" s="201">
        <v>5775</v>
      </c>
      <c r="F42" s="201">
        <v>7350</v>
      </c>
      <c r="G42" s="201">
        <v>6615.3012716009152</v>
      </c>
      <c r="H42" s="202">
        <v>6352.9</v>
      </c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Z42" s="176"/>
      <c r="AA42" s="134"/>
      <c r="AB42" s="143"/>
      <c r="AC42" s="134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</row>
    <row r="43" spans="2:52" x14ac:dyDescent="0.15">
      <c r="B43" s="154"/>
      <c r="C43" s="143">
        <v>2</v>
      </c>
      <c r="D43" s="155"/>
      <c r="E43" s="201">
        <v>5775</v>
      </c>
      <c r="F43" s="201">
        <v>7350</v>
      </c>
      <c r="G43" s="202">
        <v>6615.9291620111753</v>
      </c>
      <c r="H43" s="202">
        <v>5105.3999999999996</v>
      </c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Z43" s="176"/>
      <c r="AA43" s="134"/>
      <c r="AB43" s="143"/>
      <c r="AC43" s="134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</row>
    <row r="44" spans="2:52" x14ac:dyDescent="0.15">
      <c r="B44" s="154"/>
      <c r="C44" s="143">
        <v>3</v>
      </c>
      <c r="D44" s="155"/>
      <c r="E44" s="201">
        <v>6090</v>
      </c>
      <c r="F44" s="201">
        <v>7350</v>
      </c>
      <c r="G44" s="201">
        <v>6620.7114221326065</v>
      </c>
      <c r="H44" s="202">
        <v>8169.8</v>
      </c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Z44" s="176"/>
      <c r="AA44" s="134"/>
      <c r="AB44" s="143"/>
      <c r="AC44" s="134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</row>
    <row r="45" spans="2:52" x14ac:dyDescent="0.15">
      <c r="B45" s="154"/>
      <c r="C45" s="143">
        <v>4</v>
      </c>
      <c r="D45" s="155"/>
      <c r="E45" s="201">
        <v>6300</v>
      </c>
      <c r="F45" s="201">
        <v>7350</v>
      </c>
      <c r="G45" s="201">
        <v>6830.4680190930776</v>
      </c>
      <c r="H45" s="202">
        <v>7551.7</v>
      </c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Z45" s="176"/>
      <c r="AA45" s="134"/>
      <c r="AB45" s="143"/>
      <c r="AC45" s="134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  <c r="AZ45" s="176"/>
    </row>
    <row r="46" spans="2:52" x14ac:dyDescent="0.15">
      <c r="B46" s="154"/>
      <c r="C46" s="143">
        <v>5</v>
      </c>
      <c r="D46" s="155"/>
      <c r="E46" s="201">
        <v>6300</v>
      </c>
      <c r="F46" s="201">
        <v>7707</v>
      </c>
      <c r="G46" s="201">
        <v>6888.4459459459458</v>
      </c>
      <c r="H46" s="202">
        <v>6791.4</v>
      </c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Z46" s="176"/>
      <c r="AA46" s="134"/>
      <c r="AB46" s="143"/>
      <c r="AC46" s="134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</row>
    <row r="47" spans="2:52" x14ac:dyDescent="0.15">
      <c r="B47" s="149"/>
      <c r="C47" s="153">
        <v>6</v>
      </c>
      <c r="D47" s="160"/>
      <c r="E47" s="203">
        <v>6090</v>
      </c>
      <c r="F47" s="203">
        <v>7350</v>
      </c>
      <c r="G47" s="203">
        <v>6557.2470922182201</v>
      </c>
      <c r="H47" s="204">
        <v>8684.2999999999993</v>
      </c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Z47" s="176"/>
      <c r="AA47" s="134"/>
      <c r="AB47" s="143"/>
      <c r="AC47" s="134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</row>
    <row r="48" spans="2:52" x14ac:dyDescent="0.15"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</row>
    <row r="49" spans="26:52" x14ac:dyDescent="0.15"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</row>
    <row r="50" spans="26:52" x14ac:dyDescent="0.15"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</row>
    <row r="51" spans="26:52" x14ac:dyDescent="0.15"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</row>
    <row r="52" spans="26:52" x14ac:dyDescent="0.15"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</row>
    <row r="53" spans="26:52" x14ac:dyDescent="0.15"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</row>
    <row r="54" spans="26:52" x14ac:dyDescent="0.15"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</row>
    <row r="55" spans="26:52" x14ac:dyDescent="0.15"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</row>
    <row r="56" spans="26:52" x14ac:dyDescent="0.15"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6"/>
      <c r="AS56" s="176"/>
      <c r="AT56" s="176"/>
      <c r="AU56" s="176"/>
      <c r="AV56" s="176"/>
      <c r="AW56" s="176"/>
      <c r="AX56" s="176"/>
      <c r="AY56" s="176"/>
      <c r="AZ56" s="176"/>
    </row>
  </sheetData>
  <mergeCells count="12">
    <mergeCell ref="U6:X6"/>
    <mergeCell ref="AD6:AG6"/>
    <mergeCell ref="AH6:AK6"/>
    <mergeCell ref="AL6:AO6"/>
    <mergeCell ref="AP6:AS6"/>
    <mergeCell ref="AT6:AW6"/>
    <mergeCell ref="E27:H27"/>
    <mergeCell ref="AD28:AG28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7"/>
  <sheetViews>
    <sheetView zoomScaleNormal="100" workbookViewId="0"/>
  </sheetViews>
  <sheetFormatPr defaultColWidth="7.5" defaultRowHeight="12" x14ac:dyDescent="0.15"/>
  <cols>
    <col min="1" max="1" width="0.75" style="179" customWidth="1"/>
    <col min="2" max="2" width="5.625" style="179" customWidth="1"/>
    <col min="3" max="3" width="2.875" style="179" customWidth="1"/>
    <col min="4" max="4" width="5.625" style="179" customWidth="1"/>
    <col min="5" max="7" width="5.875" style="179" customWidth="1"/>
    <col min="8" max="8" width="8.125" style="179" customWidth="1"/>
    <col min="9" max="11" width="5.875" style="179" customWidth="1"/>
    <col min="12" max="12" width="8.125" style="179" customWidth="1"/>
    <col min="13" max="15" width="5.875" style="179" customWidth="1"/>
    <col min="16" max="16" width="8.125" style="179" customWidth="1"/>
    <col min="17" max="19" width="5.875" style="179" customWidth="1"/>
    <col min="20" max="20" width="8.125" style="179" customWidth="1"/>
    <col min="21" max="23" width="5.875" style="179" customWidth="1"/>
    <col min="24" max="24" width="8.125" style="179" customWidth="1"/>
    <col min="25" max="16384" width="7.5" style="179"/>
  </cols>
  <sheetData>
    <row r="1" spans="2:51" x14ac:dyDescent="0.15"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</row>
    <row r="2" spans="2:51" x14ac:dyDescent="0.15"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</row>
    <row r="3" spans="2:51" x14ac:dyDescent="0.15">
      <c r="B3" s="179" t="s">
        <v>120</v>
      </c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</row>
    <row r="4" spans="2:51" x14ac:dyDescent="0.15">
      <c r="X4" s="180" t="s">
        <v>87</v>
      </c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81"/>
      <c r="AX4" s="176"/>
      <c r="AY4" s="176"/>
    </row>
    <row r="5" spans="2:51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</row>
    <row r="6" spans="2:51" x14ac:dyDescent="0.15">
      <c r="B6" s="183"/>
      <c r="C6" s="184" t="s">
        <v>88</v>
      </c>
      <c r="D6" s="185"/>
      <c r="E6" s="205" t="s">
        <v>121</v>
      </c>
      <c r="F6" s="206"/>
      <c r="G6" s="206"/>
      <c r="H6" s="207"/>
      <c r="I6" s="205" t="s">
        <v>122</v>
      </c>
      <c r="J6" s="206"/>
      <c r="K6" s="206"/>
      <c r="L6" s="207"/>
      <c r="M6" s="205" t="s">
        <v>123</v>
      </c>
      <c r="N6" s="206"/>
      <c r="O6" s="206"/>
      <c r="P6" s="207"/>
      <c r="Q6" s="205" t="s">
        <v>124</v>
      </c>
      <c r="R6" s="206"/>
      <c r="S6" s="206"/>
      <c r="T6" s="207"/>
      <c r="U6" s="205" t="s">
        <v>125</v>
      </c>
      <c r="V6" s="206"/>
      <c r="W6" s="206"/>
      <c r="X6" s="207"/>
      <c r="Z6" s="176"/>
      <c r="AA6" s="176"/>
      <c r="AB6" s="186"/>
      <c r="AC6" s="186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76"/>
      <c r="AY6" s="176"/>
    </row>
    <row r="7" spans="2:51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M7" s="192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3" t="s">
        <v>97</v>
      </c>
      <c r="T7" s="191" t="s">
        <v>98</v>
      </c>
      <c r="U7" s="192" t="s">
        <v>95</v>
      </c>
      <c r="V7" s="191" t="s">
        <v>96</v>
      </c>
      <c r="W7" s="193" t="s">
        <v>97</v>
      </c>
      <c r="X7" s="191" t="s">
        <v>98</v>
      </c>
      <c r="Z7" s="176"/>
      <c r="AA7" s="188"/>
      <c r="AB7" s="188"/>
      <c r="AC7" s="188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76"/>
      <c r="AY7" s="176"/>
    </row>
    <row r="8" spans="2:51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M8" s="196"/>
      <c r="N8" s="197"/>
      <c r="O8" s="196" t="s">
        <v>99</v>
      </c>
      <c r="P8" s="197"/>
      <c r="Q8" s="196"/>
      <c r="R8" s="197"/>
      <c r="S8" s="198" t="s">
        <v>99</v>
      </c>
      <c r="T8" s="197"/>
      <c r="U8" s="196"/>
      <c r="V8" s="197"/>
      <c r="W8" s="198" t="s">
        <v>99</v>
      </c>
      <c r="X8" s="197"/>
      <c r="Z8" s="176"/>
      <c r="AA8" s="176"/>
      <c r="AB8" s="176"/>
      <c r="AC8" s="17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76"/>
      <c r="AY8" s="176"/>
    </row>
    <row r="9" spans="2:51" ht="14.1" customHeight="1" x14ac:dyDescent="0.15">
      <c r="B9" s="154" t="s">
        <v>100</v>
      </c>
      <c r="C9" s="143">
        <v>20</v>
      </c>
      <c r="D9" s="155" t="s">
        <v>101</v>
      </c>
      <c r="E9" s="200">
        <v>1995</v>
      </c>
      <c r="F9" s="201">
        <v>3885</v>
      </c>
      <c r="G9" s="176">
        <v>2858</v>
      </c>
      <c r="H9" s="201">
        <v>667583</v>
      </c>
      <c r="I9" s="200">
        <v>1733</v>
      </c>
      <c r="J9" s="201">
        <v>3150</v>
      </c>
      <c r="K9" s="176">
        <v>2415</v>
      </c>
      <c r="L9" s="201">
        <v>852990</v>
      </c>
      <c r="M9" s="200">
        <v>1365</v>
      </c>
      <c r="N9" s="201">
        <v>2121</v>
      </c>
      <c r="O9" s="176">
        <v>1883</v>
      </c>
      <c r="P9" s="201">
        <v>353986</v>
      </c>
      <c r="Q9" s="200">
        <v>1890</v>
      </c>
      <c r="R9" s="201">
        <v>3045</v>
      </c>
      <c r="S9" s="176">
        <v>2341</v>
      </c>
      <c r="T9" s="201">
        <v>164041</v>
      </c>
      <c r="U9" s="200">
        <v>5565</v>
      </c>
      <c r="V9" s="201">
        <v>7035</v>
      </c>
      <c r="W9" s="176">
        <v>6184</v>
      </c>
      <c r="X9" s="201">
        <v>201844</v>
      </c>
      <c r="Z9" s="176"/>
      <c r="AA9" s="134"/>
      <c r="AB9" s="143"/>
      <c r="AC9" s="134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</row>
    <row r="10" spans="2:51" ht="14.1" customHeight="1" x14ac:dyDescent="0.15">
      <c r="B10" s="154"/>
      <c r="C10" s="143">
        <v>21</v>
      </c>
      <c r="D10" s="155"/>
      <c r="E10" s="200">
        <v>1995</v>
      </c>
      <c r="F10" s="201">
        <v>3990</v>
      </c>
      <c r="G10" s="176">
        <v>2812</v>
      </c>
      <c r="H10" s="201">
        <v>943734</v>
      </c>
      <c r="I10" s="200">
        <v>1575</v>
      </c>
      <c r="J10" s="201">
        <v>3045</v>
      </c>
      <c r="K10" s="176">
        <v>2349</v>
      </c>
      <c r="L10" s="201">
        <v>1025415</v>
      </c>
      <c r="M10" s="200">
        <v>1260</v>
      </c>
      <c r="N10" s="201">
        <v>2100</v>
      </c>
      <c r="O10" s="176">
        <v>1733</v>
      </c>
      <c r="P10" s="201">
        <v>453782</v>
      </c>
      <c r="Q10" s="200">
        <v>1680</v>
      </c>
      <c r="R10" s="201">
        <v>2835</v>
      </c>
      <c r="S10" s="176">
        <v>2336</v>
      </c>
      <c r="T10" s="201">
        <v>151526</v>
      </c>
      <c r="U10" s="200">
        <v>4725</v>
      </c>
      <c r="V10" s="201">
        <v>6615</v>
      </c>
      <c r="W10" s="176">
        <v>5675</v>
      </c>
      <c r="X10" s="201">
        <v>235159</v>
      </c>
      <c r="Z10" s="176"/>
      <c r="AA10" s="134"/>
      <c r="AB10" s="143"/>
      <c r="AC10" s="134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</row>
    <row r="11" spans="2:51" ht="14.1" customHeight="1" x14ac:dyDescent="0.15">
      <c r="B11" s="154"/>
      <c r="C11" s="143">
        <v>22</v>
      </c>
      <c r="D11" s="155"/>
      <c r="E11" s="201">
        <v>2100</v>
      </c>
      <c r="F11" s="201">
        <v>3990</v>
      </c>
      <c r="G11" s="201">
        <v>2798</v>
      </c>
      <c r="H11" s="201">
        <v>943244</v>
      </c>
      <c r="I11" s="201">
        <v>1680</v>
      </c>
      <c r="J11" s="201">
        <v>2940</v>
      </c>
      <c r="K11" s="201">
        <v>2300</v>
      </c>
      <c r="L11" s="201">
        <v>958985</v>
      </c>
      <c r="M11" s="201">
        <v>1260</v>
      </c>
      <c r="N11" s="201">
        <v>2310</v>
      </c>
      <c r="O11" s="201">
        <v>1716</v>
      </c>
      <c r="P11" s="201">
        <v>341592</v>
      </c>
      <c r="Q11" s="201">
        <v>1890</v>
      </c>
      <c r="R11" s="201">
        <v>3150</v>
      </c>
      <c r="S11" s="201">
        <v>2331</v>
      </c>
      <c r="T11" s="201">
        <v>153082</v>
      </c>
      <c r="U11" s="201">
        <v>4725</v>
      </c>
      <c r="V11" s="201">
        <v>6510</v>
      </c>
      <c r="W11" s="201">
        <v>5576</v>
      </c>
      <c r="X11" s="202">
        <v>240381</v>
      </c>
      <c r="Z11" s="176"/>
      <c r="AA11" s="134"/>
      <c r="AB11" s="143"/>
      <c r="AC11" s="134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</row>
    <row r="12" spans="2:51" ht="14.1" customHeight="1" x14ac:dyDescent="0.15">
      <c r="B12" s="154"/>
      <c r="C12" s="143">
        <v>23</v>
      </c>
      <c r="D12" s="155"/>
      <c r="E12" s="158">
        <v>2184</v>
      </c>
      <c r="F12" s="158">
        <v>3990</v>
      </c>
      <c r="G12" s="158">
        <v>2654</v>
      </c>
      <c r="H12" s="158">
        <v>685138</v>
      </c>
      <c r="I12" s="158">
        <v>1733</v>
      </c>
      <c r="J12" s="158">
        <v>2835</v>
      </c>
      <c r="K12" s="158">
        <v>2185</v>
      </c>
      <c r="L12" s="158">
        <v>630451</v>
      </c>
      <c r="M12" s="158">
        <v>1365</v>
      </c>
      <c r="N12" s="158">
        <v>2048</v>
      </c>
      <c r="O12" s="158">
        <v>1710</v>
      </c>
      <c r="P12" s="158">
        <v>254832</v>
      </c>
      <c r="Q12" s="158">
        <v>1890</v>
      </c>
      <c r="R12" s="158">
        <v>2625</v>
      </c>
      <c r="S12" s="158">
        <v>2220</v>
      </c>
      <c r="T12" s="158">
        <v>131051</v>
      </c>
      <c r="U12" s="158">
        <v>4725</v>
      </c>
      <c r="V12" s="158">
        <v>6510</v>
      </c>
      <c r="W12" s="158">
        <v>5621</v>
      </c>
      <c r="X12" s="159">
        <v>133817</v>
      </c>
      <c r="Z12" s="176"/>
      <c r="AA12" s="134"/>
      <c r="AB12" s="143"/>
      <c r="AC12" s="134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</row>
    <row r="13" spans="2:51" ht="14.1" customHeight="1" x14ac:dyDescent="0.15">
      <c r="B13" s="149"/>
      <c r="C13" s="153">
        <v>24</v>
      </c>
      <c r="D13" s="160"/>
      <c r="E13" s="161">
        <v>2205</v>
      </c>
      <c r="F13" s="161">
        <v>3360</v>
      </c>
      <c r="G13" s="161">
        <v>2446.0290991665061</v>
      </c>
      <c r="H13" s="161">
        <v>859607.59999999986</v>
      </c>
      <c r="I13" s="161">
        <v>1627.5</v>
      </c>
      <c r="J13" s="208">
        <v>2730</v>
      </c>
      <c r="K13" s="162">
        <v>1999.9173577099716</v>
      </c>
      <c r="L13" s="161">
        <v>646611.29999999993</v>
      </c>
      <c r="M13" s="161">
        <v>1417.5</v>
      </c>
      <c r="N13" s="161">
        <v>1995</v>
      </c>
      <c r="O13" s="161">
        <v>1577.3170657192982</v>
      </c>
      <c r="P13" s="161">
        <v>330406.10000000003</v>
      </c>
      <c r="Q13" s="161">
        <v>1890</v>
      </c>
      <c r="R13" s="161">
        <v>2625</v>
      </c>
      <c r="S13" s="161">
        <v>2072.1633178709408</v>
      </c>
      <c r="T13" s="161">
        <v>166411.4</v>
      </c>
      <c r="U13" s="161">
        <v>5124</v>
      </c>
      <c r="V13" s="161">
        <v>6825</v>
      </c>
      <c r="W13" s="161">
        <v>5677.4999954383466</v>
      </c>
      <c r="X13" s="162">
        <v>199019.9</v>
      </c>
      <c r="Z13" s="176"/>
      <c r="AA13" s="134"/>
      <c r="AB13" s="143"/>
      <c r="AC13" s="134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76"/>
      <c r="AY13" s="176"/>
    </row>
    <row r="14" spans="2:51" ht="14.1" customHeight="1" x14ac:dyDescent="0.15">
      <c r="B14" s="154"/>
      <c r="C14" s="143">
        <v>6</v>
      </c>
      <c r="D14" s="155"/>
      <c r="E14" s="201">
        <v>2205</v>
      </c>
      <c r="F14" s="201">
        <v>2677.5</v>
      </c>
      <c r="G14" s="201">
        <v>2425.2369644702339</v>
      </c>
      <c r="H14" s="201">
        <v>60232</v>
      </c>
      <c r="I14" s="201">
        <v>1680</v>
      </c>
      <c r="J14" s="201">
        <v>2415</v>
      </c>
      <c r="K14" s="201">
        <v>2026.9588002182461</v>
      </c>
      <c r="L14" s="201">
        <v>47244.2</v>
      </c>
      <c r="M14" s="201">
        <v>1470</v>
      </c>
      <c r="N14" s="201">
        <v>1890</v>
      </c>
      <c r="O14" s="201">
        <v>1685.5624481585935</v>
      </c>
      <c r="P14" s="201">
        <v>25881.9</v>
      </c>
      <c r="Q14" s="201">
        <v>1942.5</v>
      </c>
      <c r="R14" s="201">
        <v>2467.5</v>
      </c>
      <c r="S14" s="201">
        <v>2103.3987110894946</v>
      </c>
      <c r="T14" s="201">
        <v>6985.6</v>
      </c>
      <c r="U14" s="201">
        <v>5124</v>
      </c>
      <c r="V14" s="201">
        <v>6300</v>
      </c>
      <c r="W14" s="201">
        <v>5757.4274725066007</v>
      </c>
      <c r="X14" s="202">
        <v>14276.2</v>
      </c>
      <c r="Z14" s="176"/>
      <c r="AA14" s="134"/>
      <c r="AB14" s="143"/>
      <c r="AC14" s="134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</row>
    <row r="15" spans="2:51" ht="14.1" customHeight="1" x14ac:dyDescent="0.15">
      <c r="B15" s="154"/>
      <c r="C15" s="143">
        <v>7</v>
      </c>
      <c r="D15" s="155"/>
      <c r="E15" s="201">
        <v>2310</v>
      </c>
      <c r="F15" s="202">
        <v>2677.5</v>
      </c>
      <c r="G15" s="201">
        <v>2402.4805315283043</v>
      </c>
      <c r="H15" s="201">
        <v>58587.1</v>
      </c>
      <c r="I15" s="201">
        <v>1680</v>
      </c>
      <c r="J15" s="201">
        <v>2362.5</v>
      </c>
      <c r="K15" s="201">
        <v>1943.0761109594816</v>
      </c>
      <c r="L15" s="201">
        <v>42175.9</v>
      </c>
      <c r="M15" s="201">
        <v>1470</v>
      </c>
      <c r="N15" s="201">
        <v>1890</v>
      </c>
      <c r="O15" s="201">
        <v>1660.6719755347979</v>
      </c>
      <c r="P15" s="201">
        <v>30340.5</v>
      </c>
      <c r="Q15" s="201">
        <v>1942.5</v>
      </c>
      <c r="R15" s="201">
        <v>2415</v>
      </c>
      <c r="S15" s="201">
        <v>2107.6670516892864</v>
      </c>
      <c r="T15" s="201">
        <v>10631.599999999999</v>
      </c>
      <c r="U15" s="201">
        <v>5407.5</v>
      </c>
      <c r="V15" s="201">
        <v>6300</v>
      </c>
      <c r="W15" s="201">
        <v>5862.7062546175675</v>
      </c>
      <c r="X15" s="202">
        <v>15028.500000000002</v>
      </c>
      <c r="Z15" s="176"/>
      <c r="AA15" s="134"/>
      <c r="AB15" s="143"/>
      <c r="AC15" s="134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</row>
    <row r="16" spans="2:51" ht="14.1" customHeight="1" x14ac:dyDescent="0.15">
      <c r="B16" s="154"/>
      <c r="C16" s="143">
        <v>8</v>
      </c>
      <c r="D16" s="155"/>
      <c r="E16" s="201">
        <v>2310</v>
      </c>
      <c r="F16" s="201">
        <v>2625</v>
      </c>
      <c r="G16" s="201">
        <v>2424.8000514478908</v>
      </c>
      <c r="H16" s="201">
        <v>66540.7</v>
      </c>
      <c r="I16" s="201">
        <v>1627.5</v>
      </c>
      <c r="J16" s="201">
        <v>2268</v>
      </c>
      <c r="K16" s="201">
        <v>1916.8908948085052</v>
      </c>
      <c r="L16" s="201">
        <v>50953.599999999991</v>
      </c>
      <c r="M16" s="201">
        <v>1470</v>
      </c>
      <c r="N16" s="201">
        <v>1785</v>
      </c>
      <c r="O16" s="201">
        <v>1664.5954261270153</v>
      </c>
      <c r="P16" s="201">
        <v>29351.100000000002</v>
      </c>
      <c r="Q16" s="201">
        <v>1890</v>
      </c>
      <c r="R16" s="201">
        <v>2310</v>
      </c>
      <c r="S16" s="201">
        <v>2113.2944912035487</v>
      </c>
      <c r="T16" s="201">
        <v>12469.599999999999</v>
      </c>
      <c r="U16" s="201">
        <v>5460</v>
      </c>
      <c r="V16" s="201">
        <v>6384</v>
      </c>
      <c r="W16" s="201">
        <v>5925.7696304219699</v>
      </c>
      <c r="X16" s="202">
        <v>17083.099999999999</v>
      </c>
      <c r="Z16" s="176"/>
      <c r="AA16" s="134"/>
      <c r="AB16" s="143"/>
      <c r="AC16" s="134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</row>
    <row r="17" spans="2:51" ht="14.1" customHeight="1" x14ac:dyDescent="0.15">
      <c r="B17" s="154"/>
      <c r="C17" s="143">
        <v>9</v>
      </c>
      <c r="D17" s="155"/>
      <c r="E17" s="202">
        <v>2310</v>
      </c>
      <c r="F17" s="201">
        <v>2730</v>
      </c>
      <c r="G17" s="201">
        <v>2494.2595098187376</v>
      </c>
      <c r="H17" s="201">
        <v>56727.5</v>
      </c>
      <c r="I17" s="201">
        <v>1627.5</v>
      </c>
      <c r="J17" s="201">
        <v>2310</v>
      </c>
      <c r="K17" s="201">
        <v>1995.6058300984914</v>
      </c>
      <c r="L17" s="201">
        <v>43292.200000000004</v>
      </c>
      <c r="M17" s="201">
        <v>1417.5</v>
      </c>
      <c r="N17" s="201">
        <v>1785</v>
      </c>
      <c r="O17" s="201">
        <v>1640.6423918273679</v>
      </c>
      <c r="P17" s="201">
        <v>24626.2</v>
      </c>
      <c r="Q17" s="201">
        <v>1890</v>
      </c>
      <c r="R17" s="201">
        <v>2310</v>
      </c>
      <c r="S17" s="201">
        <v>2094.3483293556087</v>
      </c>
      <c r="T17" s="201">
        <v>11501</v>
      </c>
      <c r="U17" s="201">
        <v>5355</v>
      </c>
      <c r="V17" s="201">
        <v>6405</v>
      </c>
      <c r="W17" s="201">
        <v>5972.9178701656674</v>
      </c>
      <c r="X17" s="202">
        <v>16529.099999999999</v>
      </c>
      <c r="Z17" s="176"/>
      <c r="AA17" s="134"/>
      <c r="AB17" s="143"/>
      <c r="AC17" s="134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</row>
    <row r="18" spans="2:51" ht="14.1" customHeight="1" x14ac:dyDescent="0.15">
      <c r="B18" s="154"/>
      <c r="C18" s="143">
        <v>10</v>
      </c>
      <c r="D18" s="155"/>
      <c r="E18" s="201">
        <v>2310</v>
      </c>
      <c r="F18" s="201">
        <v>2730</v>
      </c>
      <c r="G18" s="201">
        <v>2464.3965897232538</v>
      </c>
      <c r="H18" s="201">
        <v>64184</v>
      </c>
      <c r="I18" s="201">
        <v>1732.5</v>
      </c>
      <c r="J18" s="201">
        <v>2347.8000000000002</v>
      </c>
      <c r="K18" s="201">
        <v>2072.6063914307347</v>
      </c>
      <c r="L18" s="201">
        <v>51987.9</v>
      </c>
      <c r="M18" s="201">
        <v>1470</v>
      </c>
      <c r="N18" s="201">
        <v>1850.1000000000001</v>
      </c>
      <c r="O18" s="201">
        <v>1655.1890799226203</v>
      </c>
      <c r="P18" s="201">
        <v>29804.1</v>
      </c>
      <c r="Q18" s="201">
        <v>1890</v>
      </c>
      <c r="R18" s="201">
        <v>2415</v>
      </c>
      <c r="S18" s="201">
        <v>2133.9078137626652</v>
      </c>
      <c r="T18" s="201">
        <v>16689.8</v>
      </c>
      <c r="U18" s="201">
        <v>5361.4050000000007</v>
      </c>
      <c r="V18" s="201">
        <v>6405</v>
      </c>
      <c r="W18" s="201">
        <v>5958.778139019103</v>
      </c>
      <c r="X18" s="202">
        <v>15637.6</v>
      </c>
      <c r="Z18" s="176"/>
      <c r="AA18" s="134"/>
      <c r="AB18" s="143"/>
      <c r="AC18" s="134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</row>
    <row r="19" spans="2:51" ht="14.1" customHeight="1" x14ac:dyDescent="0.15">
      <c r="B19" s="154"/>
      <c r="C19" s="143">
        <v>11</v>
      </c>
      <c r="D19" s="155"/>
      <c r="E19" s="201">
        <v>2415</v>
      </c>
      <c r="F19" s="201">
        <v>3255</v>
      </c>
      <c r="G19" s="201">
        <v>2814.2634265898196</v>
      </c>
      <c r="H19" s="201">
        <v>70730.3</v>
      </c>
      <c r="I19" s="201">
        <v>1890</v>
      </c>
      <c r="J19" s="201">
        <v>2520</v>
      </c>
      <c r="K19" s="201">
        <v>2158.2898024914625</v>
      </c>
      <c r="L19" s="201">
        <v>41548.9</v>
      </c>
      <c r="M19" s="201">
        <v>1470</v>
      </c>
      <c r="N19" s="201">
        <v>1785</v>
      </c>
      <c r="O19" s="201">
        <v>1675.5025309113917</v>
      </c>
      <c r="P19" s="201">
        <v>21047.4</v>
      </c>
      <c r="Q19" s="201">
        <v>1995</v>
      </c>
      <c r="R19" s="201">
        <v>2520</v>
      </c>
      <c r="S19" s="201">
        <v>2225.4624046533436</v>
      </c>
      <c r="T19" s="201">
        <v>11972.099999999999</v>
      </c>
      <c r="U19" s="201">
        <v>5460</v>
      </c>
      <c r="V19" s="201">
        <v>6615</v>
      </c>
      <c r="W19" s="201">
        <v>6104.0351452933928</v>
      </c>
      <c r="X19" s="202">
        <v>14674.300000000001</v>
      </c>
      <c r="Z19" s="176"/>
      <c r="AA19" s="134"/>
      <c r="AB19" s="143"/>
      <c r="AC19" s="134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</row>
    <row r="20" spans="2:51" ht="14.1" customHeight="1" x14ac:dyDescent="0.15">
      <c r="B20" s="154"/>
      <c r="C20" s="143">
        <v>12</v>
      </c>
      <c r="D20" s="155"/>
      <c r="E20" s="201">
        <v>2940</v>
      </c>
      <c r="F20" s="201">
        <v>3360</v>
      </c>
      <c r="G20" s="201">
        <v>3098.1011504095309</v>
      </c>
      <c r="H20" s="201">
        <v>121864.5</v>
      </c>
      <c r="I20" s="201">
        <v>1995</v>
      </c>
      <c r="J20" s="201">
        <v>2730</v>
      </c>
      <c r="K20" s="201">
        <v>2339.3195541921023</v>
      </c>
      <c r="L20" s="201">
        <v>115474.2</v>
      </c>
      <c r="M20" s="201">
        <v>1470</v>
      </c>
      <c r="N20" s="201">
        <v>1785</v>
      </c>
      <c r="O20" s="201">
        <v>1677.5361920658897</v>
      </c>
      <c r="P20" s="201">
        <v>38845.4</v>
      </c>
      <c r="Q20" s="201">
        <v>2152.5</v>
      </c>
      <c r="R20" s="201">
        <v>2625</v>
      </c>
      <c r="S20" s="201">
        <v>2363.5779374754516</v>
      </c>
      <c r="T20" s="201">
        <v>32636.799999999996</v>
      </c>
      <c r="U20" s="201">
        <v>5827.5</v>
      </c>
      <c r="V20" s="201">
        <v>6825</v>
      </c>
      <c r="W20" s="201">
        <v>6290.2301895438986</v>
      </c>
      <c r="X20" s="202">
        <v>32133.1</v>
      </c>
      <c r="Z20" s="176"/>
      <c r="AA20" s="134"/>
      <c r="AB20" s="143"/>
      <c r="AC20" s="134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</row>
    <row r="21" spans="2:51" ht="14.1" customHeight="1" x14ac:dyDescent="0.15">
      <c r="B21" s="154" t="s">
        <v>102</v>
      </c>
      <c r="C21" s="143">
        <v>1</v>
      </c>
      <c r="D21" s="155" t="s">
        <v>126</v>
      </c>
      <c r="E21" s="201">
        <v>2730</v>
      </c>
      <c r="F21" s="201">
        <v>3150</v>
      </c>
      <c r="G21" s="201">
        <v>2977.0555547411004</v>
      </c>
      <c r="H21" s="201">
        <v>133189.29999999999</v>
      </c>
      <c r="I21" s="201">
        <v>1890</v>
      </c>
      <c r="J21" s="201">
        <v>2520</v>
      </c>
      <c r="K21" s="201">
        <v>2169.7949196059867</v>
      </c>
      <c r="L21" s="201">
        <v>84315.3</v>
      </c>
      <c r="M21" s="201">
        <v>1470</v>
      </c>
      <c r="N21" s="201">
        <v>1785</v>
      </c>
      <c r="O21" s="201">
        <v>1604.05389992296</v>
      </c>
      <c r="P21" s="201">
        <v>39777</v>
      </c>
      <c r="Q21" s="201">
        <v>1995</v>
      </c>
      <c r="R21" s="201">
        <v>2520</v>
      </c>
      <c r="S21" s="201">
        <v>2245.5018842569602</v>
      </c>
      <c r="T21" s="201">
        <v>32117.9</v>
      </c>
      <c r="U21" s="201">
        <v>5670</v>
      </c>
      <c r="V21" s="201">
        <v>6825</v>
      </c>
      <c r="W21" s="201">
        <v>6151.9982060185212</v>
      </c>
      <c r="X21" s="202">
        <v>22122.9</v>
      </c>
      <c r="Z21" s="176"/>
      <c r="AA21" s="134"/>
      <c r="AB21" s="143"/>
      <c r="AC21" s="134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</row>
    <row r="22" spans="2:51" ht="14.1" customHeight="1" x14ac:dyDescent="0.15">
      <c r="B22" s="154"/>
      <c r="C22" s="143">
        <v>2</v>
      </c>
      <c r="D22" s="155"/>
      <c r="E22" s="201">
        <v>2415</v>
      </c>
      <c r="F22" s="201">
        <v>3045</v>
      </c>
      <c r="G22" s="201">
        <v>2748.5251039945529</v>
      </c>
      <c r="H22" s="201">
        <v>48489.7</v>
      </c>
      <c r="I22" s="201">
        <v>1890</v>
      </c>
      <c r="J22" s="201">
        <v>2520</v>
      </c>
      <c r="K22" s="201">
        <v>2247.098322684838</v>
      </c>
      <c r="L22" s="201">
        <v>46157.5</v>
      </c>
      <c r="M22" s="201">
        <v>1417.5</v>
      </c>
      <c r="N22" s="201">
        <v>1680</v>
      </c>
      <c r="O22" s="201">
        <v>1572.7646262188516</v>
      </c>
      <c r="P22" s="201">
        <v>25064.2</v>
      </c>
      <c r="Q22" s="201">
        <v>2110.5</v>
      </c>
      <c r="R22" s="201">
        <v>2625</v>
      </c>
      <c r="S22" s="201">
        <v>2332.0848587423516</v>
      </c>
      <c r="T22" s="201">
        <v>11928.2</v>
      </c>
      <c r="U22" s="201">
        <v>5565</v>
      </c>
      <c r="V22" s="201">
        <v>6615</v>
      </c>
      <c r="W22" s="201">
        <v>6003.7052493438323</v>
      </c>
      <c r="X22" s="202">
        <v>14729.5</v>
      </c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</row>
    <row r="23" spans="2:51" ht="14.1" customHeight="1" x14ac:dyDescent="0.15">
      <c r="B23" s="154"/>
      <c r="C23" s="143">
        <v>3</v>
      </c>
      <c r="D23" s="155"/>
      <c r="E23" s="201">
        <v>2520</v>
      </c>
      <c r="F23" s="201">
        <v>3150</v>
      </c>
      <c r="G23" s="201">
        <v>2800.8214191165994</v>
      </c>
      <c r="H23" s="201">
        <v>55317.3</v>
      </c>
      <c r="I23" s="201">
        <v>1890</v>
      </c>
      <c r="J23" s="201">
        <v>2520</v>
      </c>
      <c r="K23" s="201">
        <v>2262.5504262239124</v>
      </c>
      <c r="L23" s="201">
        <v>38729.4</v>
      </c>
      <c r="M23" s="201">
        <v>1470</v>
      </c>
      <c r="N23" s="201">
        <v>1680</v>
      </c>
      <c r="O23" s="201">
        <v>1590.9895578263329</v>
      </c>
      <c r="P23" s="201">
        <v>23966.7</v>
      </c>
      <c r="Q23" s="201">
        <v>2257.5</v>
      </c>
      <c r="R23" s="201">
        <v>2625</v>
      </c>
      <c r="S23" s="201">
        <v>2404.196652088674</v>
      </c>
      <c r="T23" s="201">
        <v>8715.2999999999993</v>
      </c>
      <c r="U23" s="201">
        <v>5670</v>
      </c>
      <c r="V23" s="201">
        <v>6510</v>
      </c>
      <c r="W23" s="201">
        <v>6015.1629690246737</v>
      </c>
      <c r="X23" s="202">
        <v>14472.7</v>
      </c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</row>
    <row r="24" spans="2:51" ht="14.1" customHeight="1" x14ac:dyDescent="0.15">
      <c r="B24" s="154"/>
      <c r="C24" s="143">
        <v>4</v>
      </c>
      <c r="D24" s="155"/>
      <c r="E24" s="201">
        <v>2520</v>
      </c>
      <c r="F24" s="201">
        <v>2940</v>
      </c>
      <c r="G24" s="201">
        <v>2668.2978530561381</v>
      </c>
      <c r="H24" s="201">
        <v>47217.7</v>
      </c>
      <c r="I24" s="201">
        <v>1995</v>
      </c>
      <c r="J24" s="201">
        <v>2415</v>
      </c>
      <c r="K24" s="201">
        <v>2243.5450289541623</v>
      </c>
      <c r="L24" s="201">
        <v>38889.4</v>
      </c>
      <c r="M24" s="201">
        <v>1470</v>
      </c>
      <c r="N24" s="201">
        <v>1995</v>
      </c>
      <c r="O24" s="201">
        <v>1711.2322572893306</v>
      </c>
      <c r="P24" s="201">
        <v>24537.7</v>
      </c>
      <c r="Q24" s="201">
        <v>2226</v>
      </c>
      <c r="R24" s="201">
        <v>2625</v>
      </c>
      <c r="S24" s="201">
        <v>2417.9837665257669</v>
      </c>
      <c r="T24" s="201">
        <v>9817.6</v>
      </c>
      <c r="U24" s="201">
        <v>5565</v>
      </c>
      <c r="V24" s="201">
        <v>6405</v>
      </c>
      <c r="W24" s="201">
        <v>5938.7378974112489</v>
      </c>
      <c r="X24" s="202">
        <v>15033.8</v>
      </c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</row>
    <row r="25" spans="2:51" ht="14.1" customHeight="1" x14ac:dyDescent="0.15">
      <c r="B25" s="154"/>
      <c r="C25" s="143">
        <v>5</v>
      </c>
      <c r="D25" s="155"/>
      <c r="E25" s="201">
        <v>2520</v>
      </c>
      <c r="F25" s="201">
        <v>2940</v>
      </c>
      <c r="G25" s="201">
        <v>2706.3532062247077</v>
      </c>
      <c r="H25" s="201">
        <v>70459.5</v>
      </c>
      <c r="I25" s="201">
        <v>1942.5</v>
      </c>
      <c r="J25" s="201">
        <v>2415</v>
      </c>
      <c r="K25" s="201">
        <v>2206.7579306886669</v>
      </c>
      <c r="L25" s="201">
        <v>60075</v>
      </c>
      <c r="M25" s="201">
        <v>1575</v>
      </c>
      <c r="N25" s="201">
        <v>1995</v>
      </c>
      <c r="O25" s="201">
        <v>1763.7640175806839</v>
      </c>
      <c r="P25" s="201">
        <v>33607.600000000006</v>
      </c>
      <c r="Q25" s="201">
        <v>2100</v>
      </c>
      <c r="R25" s="201">
        <v>2520</v>
      </c>
      <c r="S25" s="201">
        <v>2360.5553010471203</v>
      </c>
      <c r="T25" s="201">
        <v>14065.7</v>
      </c>
      <c r="U25" s="201">
        <v>5668.32</v>
      </c>
      <c r="V25" s="201">
        <v>6510</v>
      </c>
      <c r="W25" s="201">
        <v>6035.9787547433598</v>
      </c>
      <c r="X25" s="202">
        <v>18986.5</v>
      </c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</row>
    <row r="26" spans="2:51" ht="14.1" customHeight="1" x14ac:dyDescent="0.15">
      <c r="B26" s="149"/>
      <c r="C26" s="153">
        <v>6</v>
      </c>
      <c r="D26" s="160"/>
      <c r="E26" s="203">
        <v>2591.4</v>
      </c>
      <c r="F26" s="203">
        <v>2944.2000000000003</v>
      </c>
      <c r="G26" s="203">
        <v>2727.3089662014554</v>
      </c>
      <c r="H26" s="203">
        <v>52585.7</v>
      </c>
      <c r="I26" s="203">
        <v>1995</v>
      </c>
      <c r="J26" s="203">
        <v>2320.5</v>
      </c>
      <c r="K26" s="203">
        <v>2203.9490875515967</v>
      </c>
      <c r="L26" s="203">
        <v>44367</v>
      </c>
      <c r="M26" s="203">
        <v>1680</v>
      </c>
      <c r="N26" s="203">
        <v>1995</v>
      </c>
      <c r="O26" s="203">
        <v>1827.7969125771856</v>
      </c>
      <c r="P26" s="203">
        <v>26924.199999999997</v>
      </c>
      <c r="Q26" s="203">
        <v>2100</v>
      </c>
      <c r="R26" s="203">
        <v>2499</v>
      </c>
      <c r="S26" s="203">
        <v>2308.3977700309874</v>
      </c>
      <c r="T26" s="203">
        <v>12710.599999999999</v>
      </c>
      <c r="U26" s="203">
        <v>5833.8</v>
      </c>
      <c r="V26" s="203">
        <v>6405</v>
      </c>
      <c r="W26" s="203">
        <v>6129.1640394852448</v>
      </c>
      <c r="X26" s="204">
        <v>17181.7</v>
      </c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</row>
    <row r="27" spans="2:51" x14ac:dyDescent="0.15">
      <c r="B27" s="190"/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M27" s="200"/>
      <c r="N27" s="201"/>
      <c r="O27" s="176"/>
      <c r="P27" s="201"/>
      <c r="Q27" s="200"/>
      <c r="R27" s="201"/>
      <c r="S27" s="176"/>
      <c r="T27" s="201"/>
      <c r="U27" s="200"/>
      <c r="V27" s="201"/>
      <c r="W27" s="176"/>
      <c r="X27" s="201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</row>
    <row r="28" spans="2:51" x14ac:dyDescent="0.15">
      <c r="B28" s="190"/>
      <c r="C28" s="181"/>
      <c r="D28" s="209"/>
      <c r="E28" s="200"/>
      <c r="F28" s="201"/>
      <c r="G28" s="176"/>
      <c r="H28" s="201"/>
      <c r="I28" s="200"/>
      <c r="J28" s="201"/>
      <c r="K28" s="176"/>
      <c r="L28" s="201"/>
      <c r="M28" s="200"/>
      <c r="N28" s="201"/>
      <c r="O28" s="176"/>
      <c r="P28" s="201"/>
      <c r="Q28" s="200"/>
      <c r="R28" s="201"/>
      <c r="S28" s="176"/>
      <c r="T28" s="201"/>
      <c r="U28" s="200"/>
      <c r="V28" s="201"/>
      <c r="W28" s="176"/>
      <c r="X28" s="201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</row>
    <row r="29" spans="2:51" x14ac:dyDescent="0.15">
      <c r="B29" s="187" t="s">
        <v>127</v>
      </c>
      <c r="C29" s="181"/>
      <c r="D29" s="209"/>
      <c r="E29" s="200"/>
      <c r="F29" s="201"/>
      <c r="G29" s="176"/>
      <c r="H29" s="201"/>
      <c r="I29" s="200"/>
      <c r="J29" s="201"/>
      <c r="K29" s="176"/>
      <c r="L29" s="201"/>
      <c r="M29" s="200"/>
      <c r="N29" s="201"/>
      <c r="O29" s="176"/>
      <c r="P29" s="201"/>
      <c r="Q29" s="200"/>
      <c r="R29" s="201"/>
      <c r="S29" s="176"/>
      <c r="T29" s="201"/>
      <c r="U29" s="200"/>
      <c r="V29" s="201"/>
      <c r="W29" s="176"/>
      <c r="X29" s="201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</row>
    <row r="30" spans="2:51" x14ac:dyDescent="0.15">
      <c r="B30" s="210">
        <v>41430</v>
      </c>
      <c r="C30" s="211"/>
      <c r="D30" s="212">
        <v>41436</v>
      </c>
      <c r="E30" s="213">
        <v>2625</v>
      </c>
      <c r="F30" s="213">
        <v>2887.5</v>
      </c>
      <c r="G30" s="213">
        <v>2730.4711965486608</v>
      </c>
      <c r="H30" s="201">
        <v>14500.6</v>
      </c>
      <c r="I30" s="213">
        <v>1995</v>
      </c>
      <c r="J30" s="213">
        <v>2310</v>
      </c>
      <c r="K30" s="213">
        <v>2200.2448398576516</v>
      </c>
      <c r="L30" s="201">
        <v>7468.7</v>
      </c>
      <c r="M30" s="213">
        <v>1732.5</v>
      </c>
      <c r="N30" s="213">
        <v>1995</v>
      </c>
      <c r="O30" s="213">
        <v>1847.6397506523633</v>
      </c>
      <c r="P30" s="201">
        <v>6528.6</v>
      </c>
      <c r="Q30" s="213">
        <v>2100</v>
      </c>
      <c r="R30" s="213">
        <v>2415</v>
      </c>
      <c r="S30" s="213">
        <v>2304.0221497252755</v>
      </c>
      <c r="T30" s="201">
        <v>2804.5</v>
      </c>
      <c r="U30" s="213">
        <v>5833.8</v>
      </c>
      <c r="V30" s="213">
        <v>6300</v>
      </c>
      <c r="W30" s="213">
        <v>6091.2103004291876</v>
      </c>
      <c r="X30" s="201">
        <v>4022.8</v>
      </c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</row>
    <row r="31" spans="2:51" x14ac:dyDescent="0.15">
      <c r="B31" s="210" t="s">
        <v>128</v>
      </c>
      <c r="C31" s="211"/>
      <c r="D31" s="212"/>
      <c r="E31" s="200"/>
      <c r="F31" s="201"/>
      <c r="G31" s="176"/>
      <c r="H31" s="201"/>
      <c r="I31" s="200"/>
      <c r="J31" s="201"/>
      <c r="K31" s="176"/>
      <c r="L31" s="201"/>
      <c r="M31" s="200"/>
      <c r="N31" s="201"/>
      <c r="O31" s="176"/>
      <c r="P31" s="201"/>
      <c r="Q31" s="200"/>
      <c r="R31" s="201"/>
      <c r="S31" s="176"/>
      <c r="T31" s="201"/>
      <c r="U31" s="200"/>
      <c r="V31" s="201"/>
      <c r="W31" s="176"/>
      <c r="X31" s="201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</row>
    <row r="32" spans="2:51" x14ac:dyDescent="0.15">
      <c r="B32" s="210">
        <v>41437</v>
      </c>
      <c r="C32" s="211"/>
      <c r="D32" s="212">
        <v>41443</v>
      </c>
      <c r="E32" s="213">
        <v>2625</v>
      </c>
      <c r="F32" s="213">
        <v>2887.5</v>
      </c>
      <c r="G32" s="213">
        <v>2726.0071373870419</v>
      </c>
      <c r="H32" s="214">
        <v>12944.3</v>
      </c>
      <c r="I32" s="213">
        <v>2016</v>
      </c>
      <c r="J32" s="213">
        <v>2310</v>
      </c>
      <c r="K32" s="213">
        <v>2209.366833333333</v>
      </c>
      <c r="L32" s="214">
        <v>9804.7999999999993</v>
      </c>
      <c r="M32" s="213">
        <v>1732.5</v>
      </c>
      <c r="N32" s="213">
        <v>1995</v>
      </c>
      <c r="O32" s="213">
        <v>1848.2145373414755</v>
      </c>
      <c r="P32" s="214">
        <v>6161</v>
      </c>
      <c r="Q32" s="213">
        <v>2110.5</v>
      </c>
      <c r="R32" s="213">
        <v>2425.5</v>
      </c>
      <c r="S32" s="213">
        <v>2308.7851416900689</v>
      </c>
      <c r="T32" s="214">
        <v>4188.8</v>
      </c>
      <c r="U32" s="213">
        <v>5880</v>
      </c>
      <c r="V32" s="213">
        <v>6300</v>
      </c>
      <c r="W32" s="213">
        <v>6134.8410301953818</v>
      </c>
      <c r="X32" s="214">
        <v>4187.2</v>
      </c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</row>
    <row r="33" spans="2:51" x14ac:dyDescent="0.15">
      <c r="B33" s="210" t="s">
        <v>129</v>
      </c>
      <c r="C33" s="211"/>
      <c r="D33" s="212"/>
      <c r="E33" s="215"/>
      <c r="F33" s="216"/>
      <c r="G33" s="217"/>
      <c r="H33" s="216"/>
      <c r="I33" s="215"/>
      <c r="J33" s="216"/>
      <c r="K33" s="217"/>
      <c r="L33" s="216"/>
      <c r="M33" s="215"/>
      <c r="N33" s="216"/>
      <c r="O33" s="217"/>
      <c r="P33" s="216"/>
      <c r="Q33" s="215"/>
      <c r="R33" s="216"/>
      <c r="S33" s="217"/>
      <c r="T33" s="216"/>
      <c r="U33" s="215"/>
      <c r="V33" s="216"/>
      <c r="W33" s="217"/>
      <c r="X33" s="21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</row>
    <row r="34" spans="2:51" x14ac:dyDescent="0.15">
      <c r="B34" s="210">
        <v>41444</v>
      </c>
      <c r="C34" s="211"/>
      <c r="D34" s="212">
        <v>41450</v>
      </c>
      <c r="E34" s="218">
        <v>2625</v>
      </c>
      <c r="F34" s="214">
        <v>2887.5</v>
      </c>
      <c r="G34" s="219">
        <v>2721.2657369998701</v>
      </c>
      <c r="H34" s="214">
        <v>12412</v>
      </c>
      <c r="I34" s="218">
        <v>1995</v>
      </c>
      <c r="J34" s="214">
        <v>2310</v>
      </c>
      <c r="K34" s="219">
        <v>2195.7095158597667</v>
      </c>
      <c r="L34" s="214">
        <v>10967</v>
      </c>
      <c r="M34" s="218">
        <v>1732.5</v>
      </c>
      <c r="N34" s="214">
        <v>1995</v>
      </c>
      <c r="O34" s="219">
        <v>1833.9413607878244</v>
      </c>
      <c r="P34" s="214">
        <v>7866.4</v>
      </c>
      <c r="Q34" s="218">
        <v>2289</v>
      </c>
      <c r="R34" s="214">
        <v>2289</v>
      </c>
      <c r="S34" s="219">
        <v>2289</v>
      </c>
      <c r="T34" s="214">
        <v>1819</v>
      </c>
      <c r="U34" s="218">
        <v>5880</v>
      </c>
      <c r="V34" s="214">
        <v>6300</v>
      </c>
      <c r="W34" s="219">
        <v>6118.9091581230277</v>
      </c>
      <c r="X34" s="214">
        <v>5022.3999999999996</v>
      </c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6"/>
    </row>
    <row r="35" spans="2:51" x14ac:dyDescent="0.15">
      <c r="B35" s="210" t="s">
        <v>130</v>
      </c>
      <c r="C35" s="211"/>
      <c r="D35" s="212"/>
      <c r="E35" s="215"/>
      <c r="F35" s="216"/>
      <c r="G35" s="217"/>
      <c r="H35" s="216"/>
      <c r="I35" s="215"/>
      <c r="J35" s="216"/>
      <c r="K35" s="217"/>
      <c r="L35" s="216"/>
      <c r="M35" s="215"/>
      <c r="N35" s="216"/>
      <c r="O35" s="217"/>
      <c r="P35" s="216"/>
      <c r="Q35" s="215"/>
      <c r="R35" s="216"/>
      <c r="S35" s="217"/>
      <c r="T35" s="216"/>
      <c r="U35" s="215"/>
      <c r="V35" s="216"/>
      <c r="W35" s="217"/>
      <c r="X35" s="21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</row>
    <row r="36" spans="2:51" ht="12" customHeight="1" x14ac:dyDescent="0.15">
      <c r="B36" s="210">
        <v>41451</v>
      </c>
      <c r="C36" s="211"/>
      <c r="D36" s="212">
        <v>41457</v>
      </c>
      <c r="E36" s="220">
        <v>2591.4</v>
      </c>
      <c r="F36" s="220">
        <v>2944.2000000000003</v>
      </c>
      <c r="G36" s="220">
        <v>2731.4955916927906</v>
      </c>
      <c r="H36" s="221">
        <v>12728.8</v>
      </c>
      <c r="I36" s="220">
        <v>1995</v>
      </c>
      <c r="J36" s="220">
        <v>2320.5</v>
      </c>
      <c r="K36" s="220">
        <v>2208.1564189983537</v>
      </c>
      <c r="L36" s="221">
        <v>16126.5</v>
      </c>
      <c r="M36" s="220">
        <v>1680</v>
      </c>
      <c r="N36" s="220">
        <v>1890</v>
      </c>
      <c r="O36" s="220">
        <v>1787.0145872661737</v>
      </c>
      <c r="P36" s="221">
        <v>6368.2</v>
      </c>
      <c r="Q36" s="220">
        <v>2205</v>
      </c>
      <c r="R36" s="220">
        <v>2499</v>
      </c>
      <c r="S36" s="220">
        <v>2315.5317225022236</v>
      </c>
      <c r="T36" s="221">
        <v>3898.3</v>
      </c>
      <c r="U36" s="220">
        <v>5880</v>
      </c>
      <c r="V36" s="220">
        <v>6405</v>
      </c>
      <c r="W36" s="220">
        <v>6163.8457379444735</v>
      </c>
      <c r="X36" s="221">
        <v>3949.3</v>
      </c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</row>
    <row r="37" spans="2:51" ht="12" customHeight="1" x14ac:dyDescent="0.15">
      <c r="B37" s="210" t="s">
        <v>131</v>
      </c>
      <c r="C37" s="211"/>
      <c r="D37" s="212"/>
      <c r="E37" s="200"/>
      <c r="F37" s="201"/>
      <c r="G37" s="176"/>
      <c r="H37" s="201"/>
      <c r="I37" s="200"/>
      <c r="J37" s="201"/>
      <c r="K37" s="176"/>
      <c r="L37" s="201"/>
      <c r="M37" s="200"/>
      <c r="N37" s="201"/>
      <c r="O37" s="176"/>
      <c r="P37" s="201"/>
      <c r="Q37" s="200"/>
      <c r="R37" s="201"/>
      <c r="S37" s="176"/>
      <c r="T37" s="201"/>
      <c r="U37" s="200"/>
      <c r="V37" s="201"/>
      <c r="W37" s="176"/>
      <c r="X37" s="201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</row>
    <row r="38" spans="2:51" ht="12" customHeight="1" x14ac:dyDescent="0.15">
      <c r="B38" s="222"/>
      <c r="C38" s="223"/>
      <c r="D38" s="224"/>
      <c r="E38" s="195"/>
      <c r="F38" s="203"/>
      <c r="G38" s="182"/>
      <c r="H38" s="203"/>
      <c r="I38" s="195"/>
      <c r="J38" s="203"/>
      <c r="K38" s="182"/>
      <c r="L38" s="203"/>
      <c r="M38" s="195"/>
      <c r="N38" s="203"/>
      <c r="O38" s="182"/>
      <c r="P38" s="203"/>
      <c r="Q38" s="195"/>
      <c r="R38" s="203"/>
      <c r="S38" s="182"/>
      <c r="T38" s="203"/>
      <c r="U38" s="195"/>
      <c r="V38" s="203"/>
      <c r="W38" s="182"/>
      <c r="X38" s="203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</row>
    <row r="39" spans="2:51" ht="6" customHeight="1" x14ac:dyDescent="0.15">
      <c r="B39" s="188"/>
      <c r="C39" s="181"/>
      <c r="D39" s="181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</row>
    <row r="40" spans="2:51" ht="12.75" customHeight="1" x14ac:dyDescent="0.15">
      <c r="B40" s="180" t="s">
        <v>109</v>
      </c>
      <c r="C40" s="179" t="s">
        <v>132</v>
      </c>
      <c r="X40" s="134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</row>
    <row r="41" spans="2:51" ht="12.75" customHeight="1" x14ac:dyDescent="0.15">
      <c r="B41" s="225" t="s">
        <v>111</v>
      </c>
      <c r="C41" s="179" t="s">
        <v>112</v>
      </c>
      <c r="X41" s="134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</row>
    <row r="42" spans="2:51" ht="12.75" customHeight="1" x14ac:dyDescent="0.15">
      <c r="B42" s="225"/>
      <c r="X42" s="134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</row>
    <row r="43" spans="2:51" x14ac:dyDescent="0.15">
      <c r="B43" s="225"/>
      <c r="X43" s="134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</row>
    <row r="44" spans="2:51" x14ac:dyDescent="0.15">
      <c r="X44" s="134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</row>
    <row r="45" spans="2:51" ht="13.5" x14ac:dyDescent="0.15">
      <c r="F45" s="177"/>
      <c r="G45" s="178"/>
      <c r="H45" s="178"/>
      <c r="I45" s="178"/>
      <c r="J45" s="178"/>
      <c r="K45" s="178"/>
      <c r="X45" s="134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</row>
    <row r="46" spans="2:51" ht="13.5" x14ac:dyDescent="0.15">
      <c r="F46" s="177"/>
      <c r="G46" s="177"/>
      <c r="H46" s="177"/>
      <c r="I46" s="177"/>
      <c r="J46" s="177"/>
      <c r="K46" s="177"/>
      <c r="X46" s="134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</row>
    <row r="47" spans="2:51" ht="13.5" x14ac:dyDescent="0.15">
      <c r="F47" s="177"/>
      <c r="G47" s="177"/>
      <c r="H47" s="177"/>
      <c r="I47" s="177"/>
      <c r="J47" s="177"/>
      <c r="K47" s="177"/>
      <c r="X47" s="134"/>
      <c r="Y47" s="176"/>
    </row>
    <row r="48" spans="2:51" ht="13.5" x14ac:dyDescent="0.15">
      <c r="F48" s="177"/>
      <c r="G48" s="177"/>
      <c r="H48" s="177"/>
      <c r="I48" s="177"/>
      <c r="J48" s="177"/>
      <c r="K48" s="177"/>
      <c r="X48" s="134"/>
      <c r="Y48" s="176"/>
    </row>
    <row r="49" spans="24:25" x14ac:dyDescent="0.15">
      <c r="X49" s="134"/>
      <c r="Y49" s="176"/>
    </row>
    <row r="50" spans="24:25" x14ac:dyDescent="0.15">
      <c r="X50" s="134"/>
      <c r="Y50" s="176"/>
    </row>
    <row r="51" spans="24:25" x14ac:dyDescent="0.15">
      <c r="X51" s="134"/>
      <c r="Y51" s="176"/>
    </row>
    <row r="52" spans="24:25" x14ac:dyDescent="0.15">
      <c r="X52" s="176"/>
      <c r="Y52" s="176"/>
    </row>
    <row r="53" spans="24:25" x14ac:dyDescent="0.15">
      <c r="X53" s="176"/>
      <c r="Y53" s="176"/>
    </row>
    <row r="54" spans="24:25" x14ac:dyDescent="0.15">
      <c r="X54" s="176"/>
      <c r="Y54" s="176"/>
    </row>
    <row r="55" spans="24:25" x14ac:dyDescent="0.15">
      <c r="X55" s="176"/>
      <c r="Y55" s="176"/>
    </row>
    <row r="56" spans="24:25" x14ac:dyDescent="0.15">
      <c r="X56" s="176"/>
      <c r="Y56" s="176"/>
    </row>
    <row r="57" spans="24:25" x14ac:dyDescent="0.15">
      <c r="X57" s="176"/>
      <c r="Y57" s="176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3"/>
  <sheetViews>
    <sheetView zoomScaleNormal="100" workbookViewId="0"/>
  </sheetViews>
  <sheetFormatPr defaultColWidth="7.5" defaultRowHeight="12" x14ac:dyDescent="0.15"/>
  <cols>
    <col min="1" max="1" width="0.75" style="135" customWidth="1"/>
    <col min="2" max="2" width="6" style="135" customWidth="1"/>
    <col min="3" max="3" width="3.25" style="135" customWidth="1"/>
    <col min="4" max="5" width="5.5" style="135" customWidth="1"/>
    <col min="6" max="6" width="6" style="135" customWidth="1"/>
    <col min="7" max="7" width="5.5" style="135" customWidth="1"/>
    <col min="8" max="8" width="7.625" style="135" customWidth="1"/>
    <col min="9" max="9" width="5.5" style="135" customWidth="1"/>
    <col min="10" max="10" width="5.75" style="135" customWidth="1"/>
    <col min="11" max="11" width="5.875" style="135" customWidth="1"/>
    <col min="12" max="12" width="7.625" style="135" customWidth="1"/>
    <col min="13" max="14" width="5.75" style="135" customWidth="1"/>
    <col min="15" max="15" width="5.875" style="135" customWidth="1"/>
    <col min="16" max="16" width="7.75" style="135" customWidth="1"/>
    <col min="17" max="17" width="5.5" style="135" customWidth="1"/>
    <col min="18" max="18" width="5.75" style="135" customWidth="1"/>
    <col min="19" max="19" width="5.875" style="135" customWidth="1"/>
    <col min="20" max="20" width="7.75" style="135" customWidth="1"/>
    <col min="21" max="22" width="5.5" style="135" customWidth="1"/>
    <col min="23" max="23" width="5.875" style="135" customWidth="1"/>
    <col min="24" max="24" width="7.75" style="135" customWidth="1"/>
    <col min="25" max="16384" width="7.5" style="135"/>
  </cols>
  <sheetData>
    <row r="1" spans="2:50" x14ac:dyDescent="0.15"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</row>
    <row r="2" spans="2:50" x14ac:dyDescent="0.15"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</row>
    <row r="3" spans="2:50" x14ac:dyDescent="0.15">
      <c r="B3" s="135" t="s">
        <v>133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</row>
    <row r="4" spans="2:50" x14ac:dyDescent="0.15">
      <c r="X4" s="137" t="s">
        <v>87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34"/>
    </row>
    <row r="5" spans="2:50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</row>
    <row r="6" spans="2:50" ht="13.5" customHeight="1" x14ac:dyDescent="0.15">
      <c r="B6" s="183"/>
      <c r="C6" s="184" t="s">
        <v>88</v>
      </c>
      <c r="D6" s="185"/>
      <c r="E6" s="226" t="s">
        <v>134</v>
      </c>
      <c r="F6" s="227"/>
      <c r="G6" s="227"/>
      <c r="H6" s="228"/>
      <c r="I6" s="229" t="s">
        <v>135</v>
      </c>
      <c r="J6" s="230"/>
      <c r="K6" s="230"/>
      <c r="L6" s="231"/>
      <c r="M6" s="229" t="s">
        <v>136</v>
      </c>
      <c r="N6" s="230"/>
      <c r="O6" s="230"/>
      <c r="P6" s="231"/>
      <c r="Q6" s="229" t="s">
        <v>137</v>
      </c>
      <c r="R6" s="230"/>
      <c r="S6" s="230"/>
      <c r="T6" s="231"/>
      <c r="U6" s="229" t="s">
        <v>138</v>
      </c>
      <c r="V6" s="230"/>
      <c r="W6" s="230"/>
      <c r="X6" s="231"/>
      <c r="Z6" s="134"/>
      <c r="AA6" s="176"/>
      <c r="AB6" s="186"/>
      <c r="AC6" s="186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34"/>
    </row>
    <row r="7" spans="2:50" x14ac:dyDescent="0.15">
      <c r="B7" s="187" t="s">
        <v>94</v>
      </c>
      <c r="C7" s="188"/>
      <c r="D7" s="189"/>
      <c r="E7" s="166" t="s">
        <v>95</v>
      </c>
      <c r="F7" s="148" t="s">
        <v>96</v>
      </c>
      <c r="G7" s="232" t="s">
        <v>97</v>
      </c>
      <c r="H7" s="148" t="s">
        <v>98</v>
      </c>
      <c r="I7" s="166" t="s">
        <v>95</v>
      </c>
      <c r="J7" s="148" t="s">
        <v>96</v>
      </c>
      <c r="K7" s="232" t="s">
        <v>97</v>
      </c>
      <c r="L7" s="148" t="s">
        <v>98</v>
      </c>
      <c r="M7" s="166" t="s">
        <v>95</v>
      </c>
      <c r="N7" s="148" t="s">
        <v>96</v>
      </c>
      <c r="O7" s="232" t="s">
        <v>97</v>
      </c>
      <c r="P7" s="148" t="s">
        <v>98</v>
      </c>
      <c r="Q7" s="166" t="s">
        <v>139</v>
      </c>
      <c r="R7" s="148" t="s">
        <v>96</v>
      </c>
      <c r="S7" s="232" t="s">
        <v>97</v>
      </c>
      <c r="T7" s="148" t="s">
        <v>98</v>
      </c>
      <c r="U7" s="166" t="s">
        <v>95</v>
      </c>
      <c r="V7" s="148" t="s">
        <v>96</v>
      </c>
      <c r="W7" s="232" t="s">
        <v>97</v>
      </c>
      <c r="X7" s="148" t="s">
        <v>98</v>
      </c>
      <c r="Z7" s="134"/>
      <c r="AA7" s="188"/>
      <c r="AB7" s="188"/>
      <c r="AC7" s="188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34"/>
    </row>
    <row r="8" spans="2:50" x14ac:dyDescent="0.15">
      <c r="B8" s="195"/>
      <c r="C8" s="182"/>
      <c r="D8" s="182"/>
      <c r="E8" s="151"/>
      <c r="F8" s="152"/>
      <c r="G8" s="153" t="s">
        <v>99</v>
      </c>
      <c r="H8" s="152"/>
      <c r="I8" s="151"/>
      <c r="J8" s="152"/>
      <c r="K8" s="153" t="s">
        <v>99</v>
      </c>
      <c r="L8" s="152"/>
      <c r="M8" s="151"/>
      <c r="N8" s="152"/>
      <c r="O8" s="153" t="s">
        <v>99</v>
      </c>
      <c r="P8" s="152"/>
      <c r="Q8" s="151"/>
      <c r="R8" s="152"/>
      <c r="S8" s="153" t="s">
        <v>99</v>
      </c>
      <c r="T8" s="152"/>
      <c r="U8" s="151"/>
      <c r="V8" s="152"/>
      <c r="W8" s="153" t="s">
        <v>99</v>
      </c>
      <c r="X8" s="152"/>
      <c r="Z8" s="134"/>
      <c r="AA8" s="176"/>
      <c r="AB8" s="176"/>
      <c r="AC8" s="176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34"/>
    </row>
    <row r="9" spans="2:50" ht="14.1" customHeight="1" x14ac:dyDescent="0.15">
      <c r="B9" s="154" t="s">
        <v>100</v>
      </c>
      <c r="C9" s="143">
        <v>20</v>
      </c>
      <c r="D9" s="155" t="s">
        <v>101</v>
      </c>
      <c r="E9" s="154">
        <v>4200</v>
      </c>
      <c r="F9" s="156">
        <v>6300</v>
      </c>
      <c r="G9" s="134">
        <v>5103</v>
      </c>
      <c r="H9" s="156">
        <v>321436</v>
      </c>
      <c r="I9" s="154">
        <v>4410</v>
      </c>
      <c r="J9" s="156">
        <v>6510</v>
      </c>
      <c r="K9" s="134">
        <v>5373</v>
      </c>
      <c r="L9" s="156">
        <v>167308</v>
      </c>
      <c r="M9" s="154">
        <v>1155</v>
      </c>
      <c r="N9" s="156">
        <v>2048</v>
      </c>
      <c r="O9" s="134">
        <v>1716</v>
      </c>
      <c r="P9" s="156">
        <v>882113</v>
      </c>
      <c r="Q9" s="154">
        <v>1785</v>
      </c>
      <c r="R9" s="156">
        <v>2783</v>
      </c>
      <c r="S9" s="134">
        <v>2351</v>
      </c>
      <c r="T9" s="156">
        <v>280214</v>
      </c>
      <c r="U9" s="154">
        <v>1890</v>
      </c>
      <c r="V9" s="156">
        <v>2888</v>
      </c>
      <c r="W9" s="134">
        <v>2563</v>
      </c>
      <c r="X9" s="156">
        <v>270080</v>
      </c>
      <c r="Z9" s="134"/>
      <c r="AA9" s="134"/>
      <c r="AB9" s="143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</row>
    <row r="10" spans="2:50" ht="14.1" customHeight="1" x14ac:dyDescent="0.15">
      <c r="B10" s="154"/>
      <c r="C10" s="143">
        <v>21</v>
      </c>
      <c r="D10" s="155"/>
      <c r="E10" s="154">
        <v>3885</v>
      </c>
      <c r="F10" s="156">
        <v>5880</v>
      </c>
      <c r="G10" s="134">
        <v>4682</v>
      </c>
      <c r="H10" s="156">
        <v>425313</v>
      </c>
      <c r="I10" s="154">
        <v>4095</v>
      </c>
      <c r="J10" s="156">
        <v>6090</v>
      </c>
      <c r="K10" s="134">
        <v>4956</v>
      </c>
      <c r="L10" s="156">
        <v>174582</v>
      </c>
      <c r="M10" s="154">
        <v>1050</v>
      </c>
      <c r="N10" s="156">
        <v>1995</v>
      </c>
      <c r="O10" s="134">
        <v>1558</v>
      </c>
      <c r="P10" s="156">
        <v>1019405</v>
      </c>
      <c r="Q10" s="154">
        <v>1680</v>
      </c>
      <c r="R10" s="156">
        <v>2730</v>
      </c>
      <c r="S10" s="134">
        <v>2260</v>
      </c>
      <c r="T10" s="156">
        <v>393315</v>
      </c>
      <c r="U10" s="154">
        <v>1785</v>
      </c>
      <c r="V10" s="156">
        <v>2835</v>
      </c>
      <c r="W10" s="134">
        <v>2420</v>
      </c>
      <c r="X10" s="156">
        <v>341224</v>
      </c>
      <c r="Z10" s="134"/>
      <c r="AA10" s="134"/>
      <c r="AB10" s="143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</row>
    <row r="11" spans="2:50" ht="14.1" customHeight="1" x14ac:dyDescent="0.15">
      <c r="B11" s="154"/>
      <c r="C11" s="143">
        <v>22</v>
      </c>
      <c r="D11" s="155"/>
      <c r="E11" s="156">
        <v>3990</v>
      </c>
      <c r="F11" s="156">
        <v>5775</v>
      </c>
      <c r="G11" s="156">
        <v>4717</v>
      </c>
      <c r="H11" s="156">
        <v>410710</v>
      </c>
      <c r="I11" s="156">
        <v>4200</v>
      </c>
      <c r="J11" s="156">
        <v>6090</v>
      </c>
      <c r="K11" s="156">
        <v>4918</v>
      </c>
      <c r="L11" s="156">
        <v>163925</v>
      </c>
      <c r="M11" s="156">
        <v>1050</v>
      </c>
      <c r="N11" s="156">
        <v>2310</v>
      </c>
      <c r="O11" s="156">
        <v>1599</v>
      </c>
      <c r="P11" s="156">
        <v>934431</v>
      </c>
      <c r="Q11" s="156">
        <v>1680</v>
      </c>
      <c r="R11" s="156">
        <v>2625</v>
      </c>
      <c r="S11" s="156">
        <v>2158</v>
      </c>
      <c r="T11" s="156">
        <v>374880</v>
      </c>
      <c r="U11" s="156">
        <v>1890</v>
      </c>
      <c r="V11" s="156">
        <v>2835</v>
      </c>
      <c r="W11" s="156">
        <v>2324</v>
      </c>
      <c r="X11" s="155">
        <v>349731</v>
      </c>
      <c r="Z11" s="134"/>
      <c r="AA11" s="134"/>
      <c r="AB11" s="143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</row>
    <row r="12" spans="2:50" ht="14.1" customHeight="1" x14ac:dyDescent="0.15">
      <c r="B12" s="154"/>
      <c r="C12" s="143">
        <v>23</v>
      </c>
      <c r="D12" s="155"/>
      <c r="E12" s="158">
        <v>3990</v>
      </c>
      <c r="F12" s="158">
        <v>5775</v>
      </c>
      <c r="G12" s="158">
        <v>4643.6830190076089</v>
      </c>
      <c r="H12" s="158">
        <v>310564.39999999985</v>
      </c>
      <c r="I12" s="158">
        <v>4095</v>
      </c>
      <c r="J12" s="158">
        <v>5775</v>
      </c>
      <c r="K12" s="158">
        <v>4763.6984886039127</v>
      </c>
      <c r="L12" s="158">
        <v>151517.80000000002</v>
      </c>
      <c r="M12" s="158">
        <v>1155</v>
      </c>
      <c r="N12" s="158">
        <v>1890</v>
      </c>
      <c r="O12" s="158">
        <v>1587.2565637503362</v>
      </c>
      <c r="P12" s="158">
        <v>711497.9</v>
      </c>
      <c r="Q12" s="158">
        <v>1785</v>
      </c>
      <c r="R12" s="158">
        <v>2572.5</v>
      </c>
      <c r="S12" s="158">
        <v>2229.485867329422</v>
      </c>
      <c r="T12" s="158">
        <v>269774.89999999991</v>
      </c>
      <c r="U12" s="158">
        <v>1785</v>
      </c>
      <c r="V12" s="158">
        <v>2835</v>
      </c>
      <c r="W12" s="158">
        <v>2385.6211200774183</v>
      </c>
      <c r="X12" s="158">
        <v>248529.69999999995</v>
      </c>
      <c r="Z12" s="134"/>
      <c r="AA12" s="134"/>
      <c r="AB12" s="143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</row>
    <row r="13" spans="2:50" ht="14.1" customHeight="1" x14ac:dyDescent="0.15">
      <c r="B13" s="149"/>
      <c r="C13" s="153">
        <v>24</v>
      </c>
      <c r="D13" s="160"/>
      <c r="E13" s="161">
        <v>4515</v>
      </c>
      <c r="F13" s="161">
        <v>5775</v>
      </c>
      <c r="G13" s="161">
        <v>4779.3052556916482</v>
      </c>
      <c r="H13" s="208">
        <v>371084.5</v>
      </c>
      <c r="I13" s="162">
        <v>4620</v>
      </c>
      <c r="J13" s="161">
        <v>5827.5</v>
      </c>
      <c r="K13" s="161">
        <v>4988.2715012034123</v>
      </c>
      <c r="L13" s="161">
        <v>90544.9</v>
      </c>
      <c r="M13" s="161">
        <v>1102.5</v>
      </c>
      <c r="N13" s="161">
        <v>1785</v>
      </c>
      <c r="O13" s="161">
        <v>1421.7728267309753</v>
      </c>
      <c r="P13" s="161">
        <v>917609.59999999986</v>
      </c>
      <c r="Q13" s="161">
        <v>1680</v>
      </c>
      <c r="R13" s="161">
        <v>2520</v>
      </c>
      <c r="S13" s="161">
        <v>1991.62834708744</v>
      </c>
      <c r="T13" s="161">
        <v>375566.6</v>
      </c>
      <c r="U13" s="161">
        <v>1890</v>
      </c>
      <c r="V13" s="161">
        <v>2625</v>
      </c>
      <c r="W13" s="208">
        <v>2120.675395628376</v>
      </c>
      <c r="X13" s="162">
        <v>329191.7</v>
      </c>
      <c r="Z13" s="134"/>
      <c r="AA13" s="134"/>
      <c r="AB13" s="143"/>
      <c r="AC13" s="134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34"/>
    </row>
    <row r="14" spans="2:50" ht="14.1" customHeight="1" x14ac:dyDescent="0.15">
      <c r="B14" s="154"/>
      <c r="C14" s="143">
        <v>6</v>
      </c>
      <c r="D14" s="155"/>
      <c r="E14" s="156">
        <v>4701.585</v>
      </c>
      <c r="F14" s="156">
        <v>5197.5</v>
      </c>
      <c r="G14" s="156">
        <v>4885.671025440035</v>
      </c>
      <c r="H14" s="156">
        <v>34560.6</v>
      </c>
      <c r="I14" s="156">
        <v>4830</v>
      </c>
      <c r="J14" s="156">
        <v>5250</v>
      </c>
      <c r="K14" s="156">
        <v>4950.93000943693</v>
      </c>
      <c r="L14" s="156">
        <v>14265.6</v>
      </c>
      <c r="M14" s="156">
        <v>1417.5</v>
      </c>
      <c r="N14" s="156">
        <v>1680</v>
      </c>
      <c r="O14" s="156">
        <v>1548.4438019504312</v>
      </c>
      <c r="P14" s="156">
        <v>68687.5</v>
      </c>
      <c r="Q14" s="156">
        <v>1785</v>
      </c>
      <c r="R14" s="156">
        <v>2310</v>
      </c>
      <c r="S14" s="156">
        <v>2155.3789072461054</v>
      </c>
      <c r="T14" s="156">
        <v>32901.1</v>
      </c>
      <c r="U14" s="156">
        <v>1942.5</v>
      </c>
      <c r="V14" s="156">
        <v>2467.5</v>
      </c>
      <c r="W14" s="155">
        <v>2252.1069098401317</v>
      </c>
      <c r="X14" s="155">
        <v>24914.899999999998</v>
      </c>
      <c r="Z14" s="134"/>
      <c r="AA14" s="134"/>
      <c r="AB14" s="143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</row>
    <row r="15" spans="2:50" ht="14.1" customHeight="1" x14ac:dyDescent="0.15">
      <c r="B15" s="154"/>
      <c r="C15" s="143">
        <v>7</v>
      </c>
      <c r="D15" s="155"/>
      <c r="E15" s="156">
        <v>4725</v>
      </c>
      <c r="F15" s="156">
        <v>5355</v>
      </c>
      <c r="G15" s="156">
        <v>4861.6269462294586</v>
      </c>
      <c r="H15" s="156">
        <v>38082.400000000001</v>
      </c>
      <c r="I15" s="156">
        <v>4914</v>
      </c>
      <c r="J15" s="156">
        <v>5378.1</v>
      </c>
      <c r="K15" s="156">
        <v>5049.5049762007784</v>
      </c>
      <c r="L15" s="156">
        <v>6446.8</v>
      </c>
      <c r="M15" s="156">
        <v>1417.5</v>
      </c>
      <c r="N15" s="156">
        <v>1680</v>
      </c>
      <c r="O15" s="156">
        <v>1560.1820484466291</v>
      </c>
      <c r="P15" s="156">
        <v>81418.899999999994</v>
      </c>
      <c r="Q15" s="156">
        <v>1680</v>
      </c>
      <c r="R15" s="156">
        <v>2310</v>
      </c>
      <c r="S15" s="156">
        <v>2075.7485134861085</v>
      </c>
      <c r="T15" s="156">
        <v>26668.5</v>
      </c>
      <c r="U15" s="156">
        <v>1890</v>
      </c>
      <c r="V15" s="156">
        <v>2520</v>
      </c>
      <c r="W15" s="156">
        <v>2211.6866452515737</v>
      </c>
      <c r="X15" s="155">
        <v>22995.600000000002</v>
      </c>
      <c r="Z15" s="134"/>
      <c r="AA15" s="134"/>
      <c r="AB15" s="143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</row>
    <row r="16" spans="2:50" ht="14.1" customHeight="1" x14ac:dyDescent="0.15">
      <c r="B16" s="154"/>
      <c r="C16" s="143">
        <v>8</v>
      </c>
      <c r="D16" s="155"/>
      <c r="E16" s="156">
        <v>4725</v>
      </c>
      <c r="F16" s="156">
        <v>5460</v>
      </c>
      <c r="G16" s="156">
        <v>4914.1181513730744</v>
      </c>
      <c r="H16" s="156">
        <v>30686.499999999996</v>
      </c>
      <c r="I16" s="156">
        <v>4914</v>
      </c>
      <c r="J16" s="156">
        <v>5460</v>
      </c>
      <c r="K16" s="156">
        <v>5274.3779141646064</v>
      </c>
      <c r="L16" s="156">
        <v>6480.3</v>
      </c>
      <c r="M16" s="156">
        <v>1312.5</v>
      </c>
      <c r="N16" s="156">
        <v>1680</v>
      </c>
      <c r="O16" s="156">
        <v>1533.0428504221006</v>
      </c>
      <c r="P16" s="156">
        <v>78671.5</v>
      </c>
      <c r="Q16" s="156">
        <v>1680</v>
      </c>
      <c r="R16" s="156">
        <v>2310</v>
      </c>
      <c r="S16" s="156">
        <v>2024.5749040913099</v>
      </c>
      <c r="T16" s="156">
        <v>33861.700000000004</v>
      </c>
      <c r="U16" s="156">
        <v>1890</v>
      </c>
      <c r="V16" s="156">
        <v>2520</v>
      </c>
      <c r="W16" s="156">
        <v>2171.3718471070051</v>
      </c>
      <c r="X16" s="155">
        <v>28949.7</v>
      </c>
      <c r="Z16" s="134"/>
      <c r="AA16" s="134"/>
      <c r="AB16" s="143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</row>
    <row r="17" spans="2:50" ht="14.1" customHeight="1" x14ac:dyDescent="0.15">
      <c r="B17" s="154"/>
      <c r="C17" s="143">
        <v>9</v>
      </c>
      <c r="D17" s="155"/>
      <c r="E17" s="156">
        <v>4725</v>
      </c>
      <c r="F17" s="156">
        <v>5460</v>
      </c>
      <c r="G17" s="156">
        <v>4929.7302125734959</v>
      </c>
      <c r="H17" s="156">
        <v>27942.9</v>
      </c>
      <c r="I17" s="156">
        <v>4914</v>
      </c>
      <c r="J17" s="156">
        <v>5670</v>
      </c>
      <c r="K17" s="156">
        <v>5259.732831608655</v>
      </c>
      <c r="L17" s="156">
        <v>5935.6</v>
      </c>
      <c r="M17" s="156">
        <v>1155</v>
      </c>
      <c r="N17" s="156">
        <v>1680</v>
      </c>
      <c r="O17" s="156">
        <v>1479.9893637398773</v>
      </c>
      <c r="P17" s="156">
        <v>62404.700000000004</v>
      </c>
      <c r="Q17" s="156">
        <v>1680</v>
      </c>
      <c r="R17" s="156">
        <v>2257.5</v>
      </c>
      <c r="S17" s="156">
        <v>2001.3061106396119</v>
      </c>
      <c r="T17" s="156">
        <v>27990.799999999999</v>
      </c>
      <c r="U17" s="156">
        <v>1890</v>
      </c>
      <c r="V17" s="156">
        <v>2520</v>
      </c>
      <c r="W17" s="156">
        <v>2180.8134909596661</v>
      </c>
      <c r="X17" s="155">
        <v>25170</v>
      </c>
      <c r="Z17" s="134"/>
      <c r="AA17" s="134"/>
      <c r="AB17" s="143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</row>
    <row r="18" spans="2:50" ht="14.1" customHeight="1" x14ac:dyDescent="0.15">
      <c r="B18" s="154"/>
      <c r="C18" s="143">
        <v>10</v>
      </c>
      <c r="D18" s="155"/>
      <c r="E18" s="156">
        <v>4725</v>
      </c>
      <c r="F18" s="156">
        <v>5460</v>
      </c>
      <c r="G18" s="156">
        <v>4943.8247514051018</v>
      </c>
      <c r="H18" s="156">
        <v>17292.7</v>
      </c>
      <c r="I18" s="156">
        <v>4914</v>
      </c>
      <c r="J18" s="156">
        <v>5506.9350000000004</v>
      </c>
      <c r="K18" s="156">
        <v>5222.0013523956723</v>
      </c>
      <c r="L18" s="156">
        <v>7392.5</v>
      </c>
      <c r="M18" s="156">
        <v>1155</v>
      </c>
      <c r="N18" s="156">
        <v>1680</v>
      </c>
      <c r="O18" s="156">
        <v>1461.7327081448132</v>
      </c>
      <c r="P18" s="156">
        <v>67481.7</v>
      </c>
      <c r="Q18" s="156">
        <v>1680</v>
      </c>
      <c r="R18" s="156">
        <v>2310</v>
      </c>
      <c r="S18" s="156">
        <v>2050.7636151019046</v>
      </c>
      <c r="T18" s="156">
        <v>30283.100000000006</v>
      </c>
      <c r="U18" s="156">
        <v>1890</v>
      </c>
      <c r="V18" s="156">
        <v>2520</v>
      </c>
      <c r="W18" s="156">
        <v>2197.8263542622362</v>
      </c>
      <c r="X18" s="155">
        <v>27198.7</v>
      </c>
      <c r="Z18" s="134"/>
      <c r="AA18" s="134"/>
      <c r="AB18" s="143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</row>
    <row r="19" spans="2:50" ht="14.1" customHeight="1" x14ac:dyDescent="0.15">
      <c r="B19" s="154"/>
      <c r="C19" s="143">
        <v>11</v>
      </c>
      <c r="D19" s="155"/>
      <c r="E19" s="156">
        <v>4725</v>
      </c>
      <c r="F19" s="156">
        <v>5775</v>
      </c>
      <c r="G19" s="156">
        <v>5078.663401218294</v>
      </c>
      <c r="H19" s="156">
        <v>18513.3</v>
      </c>
      <c r="I19" s="156">
        <v>5397</v>
      </c>
      <c r="J19" s="156">
        <v>5500.005000000001</v>
      </c>
      <c r="K19" s="156">
        <v>5481.2263792010153</v>
      </c>
      <c r="L19" s="156">
        <v>4620.7000000000007</v>
      </c>
      <c r="M19" s="156">
        <v>1102.5</v>
      </c>
      <c r="N19" s="156">
        <v>1680</v>
      </c>
      <c r="O19" s="156">
        <v>1353.0833507809552</v>
      </c>
      <c r="P19" s="156">
        <v>70496.2</v>
      </c>
      <c r="Q19" s="156">
        <v>1680</v>
      </c>
      <c r="R19" s="156">
        <v>2362.5</v>
      </c>
      <c r="S19" s="156">
        <v>2052.6298968689721</v>
      </c>
      <c r="T19" s="156">
        <v>31660.6</v>
      </c>
      <c r="U19" s="156">
        <v>1890</v>
      </c>
      <c r="V19" s="156">
        <v>2520</v>
      </c>
      <c r="W19" s="156">
        <v>2213.0294885015342</v>
      </c>
      <c r="X19" s="155">
        <v>24910.2</v>
      </c>
      <c r="Z19" s="134"/>
      <c r="AA19" s="134"/>
      <c r="AB19" s="143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</row>
    <row r="20" spans="2:50" ht="14.1" customHeight="1" x14ac:dyDescent="0.15">
      <c r="B20" s="154"/>
      <c r="C20" s="143">
        <v>12</v>
      </c>
      <c r="D20" s="155"/>
      <c r="E20" s="156">
        <v>5040</v>
      </c>
      <c r="F20" s="156">
        <v>5775</v>
      </c>
      <c r="G20" s="156">
        <v>5338.8743589532869</v>
      </c>
      <c r="H20" s="156">
        <v>69652.100000000006</v>
      </c>
      <c r="I20" s="156">
        <v>5355</v>
      </c>
      <c r="J20" s="156">
        <v>5827.5</v>
      </c>
      <c r="K20" s="156">
        <v>5591.7302199922797</v>
      </c>
      <c r="L20" s="156">
        <v>11521.699999999999</v>
      </c>
      <c r="M20" s="156">
        <v>1155</v>
      </c>
      <c r="N20" s="156">
        <v>1575</v>
      </c>
      <c r="O20" s="156">
        <v>1306.8339181462541</v>
      </c>
      <c r="P20" s="156">
        <v>100922.20000000001</v>
      </c>
      <c r="Q20" s="156">
        <v>1785</v>
      </c>
      <c r="R20" s="156">
        <v>2520</v>
      </c>
      <c r="S20" s="156">
        <v>2172.9075296304904</v>
      </c>
      <c r="T20" s="156">
        <v>48916.899999999994</v>
      </c>
      <c r="U20" s="156">
        <v>1942.5</v>
      </c>
      <c r="V20" s="156">
        <v>2625</v>
      </c>
      <c r="W20" s="156">
        <v>2291.4598754427248</v>
      </c>
      <c r="X20" s="155">
        <v>36200</v>
      </c>
      <c r="Z20" s="134"/>
      <c r="AA20" s="134"/>
      <c r="AB20" s="143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</row>
    <row r="21" spans="2:50" ht="14.1" customHeight="1" x14ac:dyDescent="0.15">
      <c r="B21" s="154" t="s">
        <v>102</v>
      </c>
      <c r="C21" s="143">
        <v>1</v>
      </c>
      <c r="D21" s="155" t="s">
        <v>126</v>
      </c>
      <c r="E21" s="156">
        <v>4935</v>
      </c>
      <c r="F21" s="156">
        <v>5670</v>
      </c>
      <c r="G21" s="156">
        <v>5264.4561700250042</v>
      </c>
      <c r="H21" s="156">
        <v>38558.800000000003</v>
      </c>
      <c r="I21" s="156">
        <v>5145</v>
      </c>
      <c r="J21" s="156">
        <v>5775</v>
      </c>
      <c r="K21" s="156">
        <v>5483.9718963165078</v>
      </c>
      <c r="L21" s="156">
        <v>6859.9</v>
      </c>
      <c r="M21" s="156">
        <v>1050</v>
      </c>
      <c r="N21" s="156">
        <v>1470</v>
      </c>
      <c r="O21" s="156">
        <v>1227.2764522821581</v>
      </c>
      <c r="P21" s="156">
        <v>99795</v>
      </c>
      <c r="Q21" s="156">
        <v>1890</v>
      </c>
      <c r="R21" s="156">
        <v>2370.9</v>
      </c>
      <c r="S21" s="156">
        <v>2125.9274127216227</v>
      </c>
      <c r="T21" s="156">
        <v>42084.299999999996</v>
      </c>
      <c r="U21" s="156">
        <v>1890</v>
      </c>
      <c r="V21" s="156">
        <v>2520</v>
      </c>
      <c r="W21" s="156">
        <v>2157.4416683257014</v>
      </c>
      <c r="X21" s="155">
        <v>39906.199999999997</v>
      </c>
      <c r="Z21" s="134"/>
      <c r="AA21" s="134"/>
      <c r="AB21" s="143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</row>
    <row r="22" spans="2:50" ht="14.1" customHeight="1" x14ac:dyDescent="0.15">
      <c r="B22" s="154"/>
      <c r="C22" s="143">
        <v>2</v>
      </c>
      <c r="D22" s="155"/>
      <c r="E22" s="156">
        <v>4620</v>
      </c>
      <c r="F22" s="156">
        <v>5499.9000000000005</v>
      </c>
      <c r="G22" s="156">
        <v>5108.9111802245734</v>
      </c>
      <c r="H22" s="156">
        <v>19689.900000000001</v>
      </c>
      <c r="I22" s="156">
        <v>5422.3050000000003</v>
      </c>
      <c r="J22" s="156">
        <v>5460</v>
      </c>
      <c r="K22" s="156">
        <v>5426.921893491125</v>
      </c>
      <c r="L22" s="156">
        <v>5349.6</v>
      </c>
      <c r="M22" s="156">
        <v>1155</v>
      </c>
      <c r="N22" s="156">
        <v>1575</v>
      </c>
      <c r="O22" s="156">
        <v>1276.6367175897828</v>
      </c>
      <c r="P22" s="156">
        <v>65569.2</v>
      </c>
      <c r="Q22" s="156">
        <v>1890</v>
      </c>
      <c r="R22" s="156">
        <v>2362.5</v>
      </c>
      <c r="S22" s="156">
        <v>2190.6285328150643</v>
      </c>
      <c r="T22" s="156">
        <v>28686.400000000001</v>
      </c>
      <c r="U22" s="156">
        <v>2100</v>
      </c>
      <c r="V22" s="156">
        <v>2572.5</v>
      </c>
      <c r="W22" s="156">
        <v>2282.3330679086539</v>
      </c>
      <c r="X22" s="155">
        <v>25220.400000000001</v>
      </c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</row>
    <row r="23" spans="2:50" ht="14.1" customHeight="1" x14ac:dyDescent="0.15">
      <c r="B23" s="154"/>
      <c r="C23" s="143">
        <v>3</v>
      </c>
      <c r="D23" s="155"/>
      <c r="E23" s="156">
        <v>4725</v>
      </c>
      <c r="F23" s="155">
        <v>5460</v>
      </c>
      <c r="G23" s="156">
        <v>5143.790930706522</v>
      </c>
      <c r="H23" s="156">
        <v>11397.7</v>
      </c>
      <c r="I23" s="156">
        <v>4914</v>
      </c>
      <c r="J23" s="155">
        <v>5775</v>
      </c>
      <c r="K23" s="156">
        <v>5328.4811049299824</v>
      </c>
      <c r="L23" s="156">
        <v>4490.8999999999996</v>
      </c>
      <c r="M23" s="156">
        <v>1260</v>
      </c>
      <c r="N23" s="156">
        <v>1575</v>
      </c>
      <c r="O23" s="156">
        <v>1421.0945891130348</v>
      </c>
      <c r="P23" s="156">
        <v>67369.8</v>
      </c>
      <c r="Q23" s="156">
        <v>1942.5</v>
      </c>
      <c r="R23" s="156">
        <v>2415</v>
      </c>
      <c r="S23" s="156">
        <v>2232.5680970831195</v>
      </c>
      <c r="T23" s="156">
        <v>27268.000000000004</v>
      </c>
      <c r="U23" s="156">
        <v>2150.4</v>
      </c>
      <c r="V23" s="156">
        <v>2646</v>
      </c>
      <c r="W23" s="156">
        <v>2384.931949057006</v>
      </c>
      <c r="X23" s="155">
        <v>26866.3</v>
      </c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</row>
    <row r="24" spans="2:50" ht="14.1" customHeight="1" x14ac:dyDescent="0.15">
      <c r="B24" s="154"/>
      <c r="C24" s="143">
        <v>4</v>
      </c>
      <c r="D24" s="155"/>
      <c r="E24" s="156">
        <v>4725</v>
      </c>
      <c r="F24" s="156">
        <v>5617.5</v>
      </c>
      <c r="G24" s="156">
        <v>5127.8096208724</v>
      </c>
      <c r="H24" s="156">
        <v>13195.5</v>
      </c>
      <c r="I24" s="156">
        <v>5092.5</v>
      </c>
      <c r="J24" s="156">
        <v>5880</v>
      </c>
      <c r="K24" s="156">
        <v>5252.9814356435636</v>
      </c>
      <c r="L24" s="156">
        <v>3939.3</v>
      </c>
      <c r="M24" s="156">
        <v>1365</v>
      </c>
      <c r="N24" s="156">
        <v>1764</v>
      </c>
      <c r="O24" s="156">
        <v>1558.3798370593313</v>
      </c>
      <c r="P24" s="156">
        <v>76475.5</v>
      </c>
      <c r="Q24" s="156">
        <v>1995</v>
      </c>
      <c r="R24" s="156">
        <v>2397.0450000000001</v>
      </c>
      <c r="S24" s="156">
        <v>2178.3625992240059</v>
      </c>
      <c r="T24" s="156">
        <v>31770.400000000001</v>
      </c>
      <c r="U24" s="156">
        <v>2152.5</v>
      </c>
      <c r="V24" s="156">
        <v>2520</v>
      </c>
      <c r="W24" s="156">
        <v>2359.9541372674794</v>
      </c>
      <c r="X24" s="155">
        <v>26777</v>
      </c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</row>
    <row r="25" spans="2:50" ht="14.1" customHeight="1" x14ac:dyDescent="0.15">
      <c r="B25" s="154"/>
      <c r="C25" s="143">
        <v>5</v>
      </c>
      <c r="D25" s="155"/>
      <c r="E25" s="156">
        <v>4725</v>
      </c>
      <c r="F25" s="156">
        <v>5670</v>
      </c>
      <c r="G25" s="156">
        <v>5104.5008856578779</v>
      </c>
      <c r="H25" s="156">
        <v>23242.3</v>
      </c>
      <c r="I25" s="156">
        <v>4935</v>
      </c>
      <c r="J25" s="156">
        <v>5673.9900000000007</v>
      </c>
      <c r="K25" s="156">
        <v>5252.14266946926</v>
      </c>
      <c r="L25" s="156">
        <v>3882.7000000000003</v>
      </c>
      <c r="M25" s="156">
        <v>1470</v>
      </c>
      <c r="N25" s="156">
        <v>1837.5</v>
      </c>
      <c r="O25" s="156">
        <v>1631.3112785793564</v>
      </c>
      <c r="P25" s="156">
        <v>95401.9</v>
      </c>
      <c r="Q25" s="156">
        <v>2100</v>
      </c>
      <c r="R25" s="156">
        <v>2520</v>
      </c>
      <c r="S25" s="156">
        <v>2296.3609480616701</v>
      </c>
      <c r="T25" s="156">
        <v>43616.899999999994</v>
      </c>
      <c r="U25" s="156">
        <v>2205</v>
      </c>
      <c r="V25" s="156">
        <v>2730</v>
      </c>
      <c r="W25" s="156">
        <v>2521.2243537844834</v>
      </c>
      <c r="X25" s="155">
        <v>40342.9</v>
      </c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</row>
    <row r="26" spans="2:50" ht="14.1" customHeight="1" x14ac:dyDescent="0.15">
      <c r="B26" s="149"/>
      <c r="C26" s="153">
        <v>6</v>
      </c>
      <c r="D26" s="160"/>
      <c r="E26" s="164">
        <v>5149.2</v>
      </c>
      <c r="F26" s="164">
        <v>5670</v>
      </c>
      <c r="G26" s="164">
        <v>5403.3825307708912</v>
      </c>
      <c r="H26" s="164">
        <v>27121.800000000003</v>
      </c>
      <c r="I26" s="164">
        <v>5187</v>
      </c>
      <c r="J26" s="164">
        <v>5785.5</v>
      </c>
      <c r="K26" s="164">
        <v>5478.3198502777113</v>
      </c>
      <c r="L26" s="164">
        <v>8036.7</v>
      </c>
      <c r="M26" s="164">
        <v>1522.5</v>
      </c>
      <c r="N26" s="164">
        <v>1837.5</v>
      </c>
      <c r="O26" s="164">
        <v>1675.9297763035474</v>
      </c>
      <c r="P26" s="164">
        <v>80987.200000000012</v>
      </c>
      <c r="Q26" s="164">
        <v>2100</v>
      </c>
      <c r="R26" s="164">
        <v>2520</v>
      </c>
      <c r="S26" s="164">
        <v>2304.4032173051378</v>
      </c>
      <c r="T26" s="164">
        <v>33962.800000000003</v>
      </c>
      <c r="U26" s="164">
        <v>2310</v>
      </c>
      <c r="V26" s="164">
        <v>2730</v>
      </c>
      <c r="W26" s="164">
        <v>2510.9762198964527</v>
      </c>
      <c r="X26" s="160">
        <v>29895.600000000002</v>
      </c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</row>
    <row r="27" spans="2:50" ht="14.1" customHeight="1" x14ac:dyDescent="0.15">
      <c r="B27" s="190" t="s">
        <v>140</v>
      </c>
      <c r="C27" s="181"/>
      <c r="D27" s="209"/>
      <c r="E27" s="154"/>
      <c r="F27" s="156"/>
      <c r="G27" s="134"/>
      <c r="H27" s="156"/>
      <c r="I27" s="154"/>
      <c r="J27" s="156"/>
      <c r="K27" s="134"/>
      <c r="L27" s="156"/>
      <c r="M27" s="154"/>
      <c r="N27" s="156"/>
      <c r="O27" s="134"/>
      <c r="P27" s="156"/>
      <c r="Q27" s="154"/>
      <c r="R27" s="156"/>
      <c r="S27" s="134"/>
      <c r="T27" s="156"/>
      <c r="U27" s="154"/>
      <c r="V27" s="156"/>
      <c r="W27" s="134"/>
      <c r="X27" s="156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</row>
    <row r="28" spans="2:50" ht="14.1" customHeight="1" x14ac:dyDescent="0.15">
      <c r="B28" s="190"/>
      <c r="C28" s="181"/>
      <c r="D28" s="209"/>
      <c r="E28" s="154"/>
      <c r="F28" s="156"/>
      <c r="G28" s="134"/>
      <c r="H28" s="156"/>
      <c r="I28" s="154"/>
      <c r="J28" s="156"/>
      <c r="K28" s="134"/>
      <c r="L28" s="156"/>
      <c r="M28" s="154"/>
      <c r="N28" s="156"/>
      <c r="O28" s="134"/>
      <c r="P28" s="156"/>
      <c r="Q28" s="154"/>
      <c r="R28" s="156"/>
      <c r="S28" s="134"/>
      <c r="T28" s="156"/>
      <c r="U28" s="154"/>
      <c r="V28" s="156"/>
      <c r="W28" s="134"/>
      <c r="X28" s="156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</row>
    <row r="29" spans="2:50" ht="14.1" customHeight="1" x14ac:dyDescent="0.15">
      <c r="B29" s="187" t="s">
        <v>127</v>
      </c>
      <c r="C29" s="181"/>
      <c r="D29" s="209"/>
      <c r="E29" s="154"/>
      <c r="F29" s="156"/>
      <c r="G29" s="134"/>
      <c r="H29" s="156"/>
      <c r="I29" s="154"/>
      <c r="J29" s="156"/>
      <c r="K29" s="134"/>
      <c r="L29" s="156"/>
      <c r="M29" s="154"/>
      <c r="N29" s="156"/>
      <c r="O29" s="134"/>
      <c r="P29" s="156"/>
      <c r="Q29" s="154"/>
      <c r="R29" s="156"/>
      <c r="S29" s="134"/>
      <c r="T29" s="156"/>
      <c r="U29" s="154"/>
      <c r="V29" s="156"/>
      <c r="W29" s="134"/>
      <c r="X29" s="156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</row>
    <row r="30" spans="2:50" ht="14.1" customHeight="1" x14ac:dyDescent="0.15">
      <c r="B30" s="210">
        <v>41430</v>
      </c>
      <c r="C30" s="211"/>
      <c r="D30" s="212">
        <v>41436</v>
      </c>
      <c r="E30" s="213">
        <v>5197.5</v>
      </c>
      <c r="F30" s="213">
        <v>5670</v>
      </c>
      <c r="G30" s="213">
        <v>5407.74587168381</v>
      </c>
      <c r="H30" s="156">
        <v>5171.7</v>
      </c>
      <c r="I30" s="213">
        <v>5187</v>
      </c>
      <c r="J30" s="213">
        <v>5670</v>
      </c>
      <c r="K30" s="213">
        <v>5436.7020585048758</v>
      </c>
      <c r="L30" s="156">
        <v>1048.7</v>
      </c>
      <c r="M30" s="213">
        <v>1522.5</v>
      </c>
      <c r="N30" s="213">
        <v>1837.5</v>
      </c>
      <c r="O30" s="213">
        <v>1706.0079726915067</v>
      </c>
      <c r="P30" s="156">
        <v>17490.599999999999</v>
      </c>
      <c r="Q30" s="213">
        <v>2100</v>
      </c>
      <c r="R30" s="213">
        <v>2415</v>
      </c>
      <c r="S30" s="213">
        <v>2292.3046167773077</v>
      </c>
      <c r="T30" s="156">
        <v>6766.1</v>
      </c>
      <c r="U30" s="213">
        <v>2310</v>
      </c>
      <c r="V30" s="213">
        <v>2677.5</v>
      </c>
      <c r="W30" s="213">
        <v>2523.4111258692078</v>
      </c>
      <c r="X30" s="156">
        <v>5649.9</v>
      </c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</row>
    <row r="31" spans="2:50" ht="14.1" customHeight="1" x14ac:dyDescent="0.15">
      <c r="B31" s="210" t="s">
        <v>128</v>
      </c>
      <c r="C31" s="211"/>
      <c r="D31" s="212"/>
      <c r="E31" s="154"/>
      <c r="F31" s="156"/>
      <c r="G31" s="134"/>
      <c r="H31" s="156"/>
      <c r="I31" s="154"/>
      <c r="J31" s="156"/>
      <c r="K31" s="134"/>
      <c r="L31" s="156"/>
      <c r="M31" s="154"/>
      <c r="N31" s="156"/>
      <c r="O31" s="134"/>
      <c r="P31" s="156"/>
      <c r="Q31" s="154"/>
      <c r="R31" s="156"/>
      <c r="S31" s="134"/>
      <c r="T31" s="156"/>
      <c r="U31" s="154"/>
      <c r="V31" s="156"/>
      <c r="W31" s="134"/>
      <c r="X31" s="156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</row>
    <row r="32" spans="2:50" ht="14.1" customHeight="1" x14ac:dyDescent="0.15">
      <c r="B32" s="210">
        <v>41437</v>
      </c>
      <c r="C32" s="211"/>
      <c r="D32" s="212">
        <v>41443</v>
      </c>
      <c r="E32" s="213">
        <v>5197.5</v>
      </c>
      <c r="F32" s="213">
        <v>5670</v>
      </c>
      <c r="G32" s="213">
        <v>5436.8209761549933</v>
      </c>
      <c r="H32" s="216">
        <v>10244.9</v>
      </c>
      <c r="I32" s="213">
        <v>5250</v>
      </c>
      <c r="J32" s="213">
        <v>5785.5</v>
      </c>
      <c r="K32" s="213">
        <v>5505.3780780780789</v>
      </c>
      <c r="L32" s="216">
        <v>3191.8</v>
      </c>
      <c r="M32" s="213">
        <v>1575</v>
      </c>
      <c r="N32" s="213">
        <v>1785</v>
      </c>
      <c r="O32" s="213">
        <v>1674.1907305855304</v>
      </c>
      <c r="P32" s="216">
        <v>15336.6</v>
      </c>
      <c r="Q32" s="213">
        <v>2100</v>
      </c>
      <c r="R32" s="213">
        <v>2415</v>
      </c>
      <c r="S32" s="213">
        <v>2264.1976823063878</v>
      </c>
      <c r="T32" s="216">
        <v>7738.8</v>
      </c>
      <c r="U32" s="213">
        <v>2310</v>
      </c>
      <c r="V32" s="213">
        <v>2677.5</v>
      </c>
      <c r="W32" s="213">
        <v>2490.8450583472263</v>
      </c>
      <c r="X32" s="216">
        <v>7657.7</v>
      </c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</row>
    <row r="33" spans="2:50" ht="14.1" customHeight="1" x14ac:dyDescent="0.15">
      <c r="B33" s="210" t="s">
        <v>129</v>
      </c>
      <c r="C33" s="211"/>
      <c r="D33" s="212"/>
      <c r="E33" s="215"/>
      <c r="F33" s="216"/>
      <c r="G33" s="217"/>
      <c r="H33" s="216"/>
      <c r="I33" s="215"/>
      <c r="J33" s="216"/>
      <c r="K33" s="217"/>
      <c r="L33" s="216"/>
      <c r="M33" s="215"/>
      <c r="N33" s="216"/>
      <c r="O33" s="217"/>
      <c r="P33" s="216"/>
      <c r="Q33" s="215"/>
      <c r="R33" s="216"/>
      <c r="S33" s="217"/>
      <c r="T33" s="216"/>
      <c r="U33" s="215"/>
      <c r="V33" s="216"/>
      <c r="W33" s="217"/>
      <c r="X33" s="216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</row>
    <row r="34" spans="2:50" ht="14.1" customHeight="1" x14ac:dyDescent="0.15">
      <c r="B34" s="210">
        <v>41444</v>
      </c>
      <c r="C34" s="211"/>
      <c r="D34" s="212">
        <v>41450</v>
      </c>
      <c r="E34" s="215">
        <v>5197.5</v>
      </c>
      <c r="F34" s="216">
        <v>5645.7449999999999</v>
      </c>
      <c r="G34" s="217">
        <v>5361.7471098265905</v>
      </c>
      <c r="H34" s="216">
        <v>3733.7</v>
      </c>
      <c r="I34" s="213">
        <v>5367.0749999999998</v>
      </c>
      <c r="J34" s="213">
        <v>5367.0749999999998</v>
      </c>
      <c r="K34" s="213">
        <v>5367.086816720257</v>
      </c>
      <c r="L34" s="216">
        <v>2435.9</v>
      </c>
      <c r="M34" s="215">
        <v>1575</v>
      </c>
      <c r="N34" s="216">
        <v>1732.5</v>
      </c>
      <c r="O34" s="217">
        <v>1647.6929217513357</v>
      </c>
      <c r="P34" s="216">
        <v>25430.7</v>
      </c>
      <c r="Q34" s="215">
        <v>2100</v>
      </c>
      <c r="R34" s="216">
        <v>2467.5</v>
      </c>
      <c r="S34" s="217">
        <v>2278.7800247262458</v>
      </c>
      <c r="T34" s="216">
        <v>8942.4</v>
      </c>
      <c r="U34" s="215">
        <v>2310</v>
      </c>
      <c r="V34" s="216">
        <v>2730</v>
      </c>
      <c r="W34" s="217">
        <v>2510.7897112329024</v>
      </c>
      <c r="X34" s="216">
        <v>7463.3</v>
      </c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</row>
    <row r="35" spans="2:50" ht="14.1" customHeight="1" x14ac:dyDescent="0.15">
      <c r="B35" s="210" t="s">
        <v>130</v>
      </c>
      <c r="C35" s="211"/>
      <c r="D35" s="212"/>
      <c r="E35" s="215"/>
      <c r="F35" s="216"/>
      <c r="G35" s="217"/>
      <c r="H35" s="216"/>
      <c r="I35" s="215"/>
      <c r="J35" s="216"/>
      <c r="K35" s="217"/>
      <c r="L35" s="216"/>
      <c r="M35" s="215"/>
      <c r="N35" s="216"/>
      <c r="O35" s="217"/>
      <c r="P35" s="216"/>
      <c r="Q35" s="215"/>
      <c r="R35" s="216"/>
      <c r="S35" s="217"/>
      <c r="T35" s="216"/>
      <c r="U35" s="215"/>
      <c r="V35" s="216"/>
      <c r="W35" s="217"/>
      <c r="X35" s="216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</row>
    <row r="36" spans="2:50" ht="14.1" customHeight="1" x14ac:dyDescent="0.15">
      <c r="B36" s="210">
        <v>41451</v>
      </c>
      <c r="C36" s="211"/>
      <c r="D36" s="212">
        <v>41457</v>
      </c>
      <c r="E36" s="220">
        <v>5149.2</v>
      </c>
      <c r="F36" s="220">
        <v>5628.42</v>
      </c>
      <c r="G36" s="220">
        <v>5365.9685280967815</v>
      </c>
      <c r="H36" s="233">
        <v>7971.5</v>
      </c>
      <c r="I36" s="220">
        <v>5334</v>
      </c>
      <c r="J36" s="220">
        <v>5775</v>
      </c>
      <c r="K36" s="220">
        <v>5457.3146017699128</v>
      </c>
      <c r="L36" s="233">
        <v>1360.3</v>
      </c>
      <c r="M36" s="220">
        <v>1575</v>
      </c>
      <c r="N36" s="220">
        <v>1785</v>
      </c>
      <c r="O36" s="220">
        <v>1679.8675856307425</v>
      </c>
      <c r="P36" s="233">
        <v>22729.3</v>
      </c>
      <c r="Q36" s="220">
        <v>2100</v>
      </c>
      <c r="R36" s="220">
        <v>2520</v>
      </c>
      <c r="S36" s="220">
        <v>2348.6329676674363</v>
      </c>
      <c r="T36" s="233">
        <v>10515.5</v>
      </c>
      <c r="U36" s="220">
        <v>2310</v>
      </c>
      <c r="V36" s="220">
        <v>2730</v>
      </c>
      <c r="W36" s="220">
        <v>2521.5005310361107</v>
      </c>
      <c r="X36" s="233">
        <v>9124.7000000000007</v>
      </c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</row>
    <row r="37" spans="2:50" s="134" customFormat="1" ht="14.1" customHeight="1" x14ac:dyDescent="0.15">
      <c r="B37" s="210" t="s">
        <v>131</v>
      </c>
      <c r="C37" s="211"/>
      <c r="D37" s="212"/>
      <c r="E37" s="154"/>
      <c r="F37" s="156"/>
      <c r="H37" s="156"/>
      <c r="I37" s="154"/>
      <c r="J37" s="156"/>
      <c r="L37" s="156"/>
      <c r="M37" s="154"/>
      <c r="N37" s="156"/>
      <c r="P37" s="156"/>
      <c r="Q37" s="154"/>
      <c r="R37" s="156"/>
      <c r="T37" s="156"/>
      <c r="U37" s="154"/>
      <c r="V37" s="156"/>
      <c r="X37" s="156"/>
    </row>
    <row r="38" spans="2:50" s="134" customFormat="1" ht="14.1" customHeight="1" x14ac:dyDescent="0.15">
      <c r="B38" s="222"/>
      <c r="C38" s="223"/>
      <c r="D38" s="224"/>
      <c r="E38" s="149"/>
      <c r="F38" s="164"/>
      <c r="G38" s="150"/>
      <c r="H38" s="164"/>
      <c r="I38" s="149"/>
      <c r="J38" s="164"/>
      <c r="K38" s="150"/>
      <c r="L38" s="164"/>
      <c r="M38" s="149"/>
      <c r="N38" s="164"/>
      <c r="O38" s="150"/>
      <c r="P38" s="164"/>
      <c r="Q38" s="149"/>
      <c r="R38" s="164"/>
      <c r="S38" s="150"/>
      <c r="T38" s="164"/>
      <c r="U38" s="149"/>
      <c r="V38" s="164"/>
      <c r="W38" s="150"/>
      <c r="X38" s="164"/>
    </row>
    <row r="40" spans="2:50" x14ac:dyDescent="0.15">
      <c r="X40" s="134"/>
    </row>
    <row r="41" spans="2:50" x14ac:dyDescent="0.15">
      <c r="X41" s="134"/>
    </row>
    <row r="42" spans="2:50" x14ac:dyDescent="0.15"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34"/>
    </row>
    <row r="43" spans="2:50" x14ac:dyDescent="0.15">
      <c r="X43" s="134"/>
    </row>
    <row r="44" spans="2:50" ht="13.5" x14ac:dyDescent="0.15">
      <c r="E44" s="177"/>
      <c r="F44" s="178"/>
      <c r="G44" s="178"/>
      <c r="H44" s="178"/>
      <c r="I44" s="178"/>
      <c r="J44" s="178"/>
      <c r="X44" s="134"/>
    </row>
    <row r="45" spans="2:50" ht="13.5" x14ac:dyDescent="0.15">
      <c r="E45" s="177"/>
      <c r="F45" s="177"/>
      <c r="G45" s="177"/>
      <c r="H45" s="177"/>
      <c r="I45" s="177"/>
      <c r="J45" s="177"/>
      <c r="X45" s="134"/>
    </row>
    <row r="46" spans="2:50" ht="13.5" x14ac:dyDescent="0.15">
      <c r="E46" s="177"/>
      <c r="F46" s="177"/>
      <c r="G46" s="177"/>
      <c r="H46" s="177"/>
      <c r="I46" s="177"/>
      <c r="J46" s="177"/>
      <c r="X46" s="134"/>
    </row>
    <row r="47" spans="2:50" ht="13.5" x14ac:dyDescent="0.15">
      <c r="E47" s="177"/>
      <c r="F47" s="177"/>
      <c r="G47" s="177"/>
      <c r="H47" s="177"/>
      <c r="I47" s="177"/>
      <c r="J47" s="177"/>
      <c r="X47" s="134"/>
    </row>
    <row r="48" spans="2:50" x14ac:dyDescent="0.15">
      <c r="X48" s="134"/>
    </row>
    <row r="49" spans="24:24" x14ac:dyDescent="0.15">
      <c r="X49" s="134"/>
    </row>
    <row r="50" spans="24:24" x14ac:dyDescent="0.15">
      <c r="X50" s="134"/>
    </row>
    <row r="51" spans="24:24" x14ac:dyDescent="0.15">
      <c r="X51" s="134"/>
    </row>
    <row r="52" spans="24:24" x14ac:dyDescent="0.15">
      <c r="X52" s="134"/>
    </row>
    <row r="53" spans="24:24" x14ac:dyDescent="0.15">
      <c r="X53" s="134"/>
    </row>
  </sheetData>
  <phoneticPr fontId="6"/>
  <conditionalFormatting sqref="B38">
    <cfRule type="cellIs" dxfId="8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48"/>
  <sheetViews>
    <sheetView zoomScaleNormal="100" workbookViewId="0"/>
  </sheetViews>
  <sheetFormatPr defaultColWidth="7.5" defaultRowHeight="12" x14ac:dyDescent="0.15"/>
  <cols>
    <col min="1" max="1" width="0.375" style="135" customWidth="1"/>
    <col min="2" max="2" width="6.125" style="135" customWidth="1"/>
    <col min="3" max="3" width="2.75" style="135" customWidth="1"/>
    <col min="4" max="4" width="5.25" style="135" customWidth="1"/>
    <col min="5" max="7" width="5.875" style="135" customWidth="1"/>
    <col min="8" max="8" width="7.5" style="135" customWidth="1"/>
    <col min="9" max="11" width="5.875" style="135" customWidth="1"/>
    <col min="12" max="12" width="7.5" style="135" customWidth="1"/>
    <col min="13" max="15" width="5.875" style="135" customWidth="1"/>
    <col min="16" max="16" width="8" style="135" customWidth="1"/>
    <col min="17" max="19" width="5.875" style="135" customWidth="1"/>
    <col min="20" max="20" width="8" style="135" customWidth="1"/>
    <col min="21" max="23" width="5.875" style="135" customWidth="1"/>
    <col min="24" max="24" width="8" style="135" customWidth="1"/>
    <col min="25" max="16384" width="7.5" style="135"/>
  </cols>
  <sheetData>
    <row r="1" spans="2:53" x14ac:dyDescent="0.15"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</row>
    <row r="2" spans="2:53" x14ac:dyDescent="0.15"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</row>
    <row r="3" spans="2:53" x14ac:dyDescent="0.15">
      <c r="B3" s="135" t="s">
        <v>133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</row>
    <row r="4" spans="2:53" x14ac:dyDescent="0.15">
      <c r="X4" s="137" t="s">
        <v>87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34"/>
      <c r="AY4" s="134"/>
      <c r="AZ4" s="134"/>
      <c r="BA4" s="134"/>
    </row>
    <row r="5" spans="2:53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</row>
    <row r="6" spans="2:53" ht="13.5" customHeight="1" x14ac:dyDescent="0.15">
      <c r="B6" s="183"/>
      <c r="C6" s="184" t="s">
        <v>88</v>
      </c>
      <c r="D6" s="185"/>
      <c r="E6" s="226" t="s">
        <v>141</v>
      </c>
      <c r="F6" s="227"/>
      <c r="G6" s="227"/>
      <c r="H6" s="228"/>
      <c r="I6" s="229" t="s">
        <v>142</v>
      </c>
      <c r="J6" s="230"/>
      <c r="K6" s="230"/>
      <c r="L6" s="231"/>
      <c r="M6" s="229" t="s">
        <v>143</v>
      </c>
      <c r="N6" s="230"/>
      <c r="O6" s="230"/>
      <c r="P6" s="231"/>
      <c r="Q6" s="229" t="s">
        <v>144</v>
      </c>
      <c r="R6" s="230"/>
      <c r="S6" s="230"/>
      <c r="T6" s="231"/>
      <c r="U6" s="234" t="s">
        <v>145</v>
      </c>
      <c r="V6" s="235"/>
      <c r="W6" s="235"/>
      <c r="X6" s="236"/>
      <c r="Z6" s="134"/>
      <c r="AA6" s="176"/>
      <c r="AB6" s="186"/>
      <c r="AC6" s="186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34"/>
      <c r="AU6" s="134"/>
      <c r="AV6" s="134"/>
      <c r="AW6" s="134"/>
      <c r="AX6" s="134"/>
      <c r="AY6" s="134"/>
      <c r="AZ6" s="134"/>
      <c r="BA6" s="134"/>
    </row>
    <row r="7" spans="2:53" x14ac:dyDescent="0.15">
      <c r="B7" s="187" t="s">
        <v>94</v>
      </c>
      <c r="C7" s="188"/>
      <c r="D7" s="189"/>
      <c r="E7" s="166" t="s">
        <v>139</v>
      </c>
      <c r="F7" s="148" t="s">
        <v>96</v>
      </c>
      <c r="G7" s="148" t="s">
        <v>97</v>
      </c>
      <c r="H7" s="237" t="s">
        <v>98</v>
      </c>
      <c r="I7" s="166" t="s">
        <v>95</v>
      </c>
      <c r="J7" s="148" t="s">
        <v>96</v>
      </c>
      <c r="K7" s="148" t="s">
        <v>97</v>
      </c>
      <c r="L7" s="237" t="s">
        <v>98</v>
      </c>
      <c r="M7" s="166" t="s">
        <v>95</v>
      </c>
      <c r="N7" s="148" t="s">
        <v>96</v>
      </c>
      <c r="O7" s="148" t="s">
        <v>97</v>
      </c>
      <c r="P7" s="237" t="s">
        <v>98</v>
      </c>
      <c r="Q7" s="166" t="s">
        <v>95</v>
      </c>
      <c r="R7" s="148" t="s">
        <v>96</v>
      </c>
      <c r="S7" s="148" t="s">
        <v>97</v>
      </c>
      <c r="T7" s="237" t="s">
        <v>98</v>
      </c>
      <c r="U7" s="166" t="s">
        <v>95</v>
      </c>
      <c r="V7" s="148" t="s">
        <v>96</v>
      </c>
      <c r="W7" s="148" t="s">
        <v>97</v>
      </c>
      <c r="X7" s="237" t="s">
        <v>98</v>
      </c>
      <c r="Z7" s="134"/>
      <c r="AA7" s="188"/>
      <c r="AB7" s="188"/>
      <c r="AC7" s="188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34"/>
      <c r="AY7" s="134"/>
      <c r="AZ7" s="134"/>
      <c r="BA7" s="134"/>
    </row>
    <row r="8" spans="2:53" x14ac:dyDescent="0.15">
      <c r="B8" s="195"/>
      <c r="C8" s="182"/>
      <c r="D8" s="182"/>
      <c r="E8" s="151"/>
      <c r="F8" s="152"/>
      <c r="G8" s="152" t="s">
        <v>99</v>
      </c>
      <c r="H8" s="165"/>
      <c r="I8" s="151"/>
      <c r="J8" s="152"/>
      <c r="K8" s="152" t="s">
        <v>99</v>
      </c>
      <c r="L8" s="165"/>
      <c r="M8" s="151"/>
      <c r="N8" s="152"/>
      <c r="O8" s="152" t="s">
        <v>99</v>
      </c>
      <c r="P8" s="165"/>
      <c r="Q8" s="151"/>
      <c r="R8" s="152"/>
      <c r="S8" s="152" t="s">
        <v>99</v>
      </c>
      <c r="T8" s="165"/>
      <c r="U8" s="151"/>
      <c r="V8" s="152"/>
      <c r="W8" s="152" t="s">
        <v>99</v>
      </c>
      <c r="X8" s="165"/>
      <c r="Z8" s="134"/>
      <c r="AA8" s="176"/>
      <c r="AB8" s="176"/>
      <c r="AC8" s="176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34"/>
      <c r="AY8" s="134"/>
      <c r="AZ8" s="134"/>
      <c r="BA8" s="134"/>
    </row>
    <row r="9" spans="2:53" ht="14.1" customHeight="1" x14ac:dyDescent="0.15">
      <c r="B9" s="154" t="s">
        <v>100</v>
      </c>
      <c r="C9" s="143">
        <v>20</v>
      </c>
      <c r="D9" s="155" t="s">
        <v>101</v>
      </c>
      <c r="E9" s="154">
        <v>1995</v>
      </c>
      <c r="F9" s="156">
        <v>2940</v>
      </c>
      <c r="G9" s="156">
        <v>2585</v>
      </c>
      <c r="H9" s="155">
        <v>239477</v>
      </c>
      <c r="I9" s="154">
        <v>1680</v>
      </c>
      <c r="J9" s="156">
        <v>2678</v>
      </c>
      <c r="K9" s="156">
        <v>2151</v>
      </c>
      <c r="L9" s="155">
        <v>240434</v>
      </c>
      <c r="M9" s="154">
        <v>945</v>
      </c>
      <c r="N9" s="156">
        <v>1575</v>
      </c>
      <c r="O9" s="156">
        <v>1185</v>
      </c>
      <c r="P9" s="155">
        <v>310664</v>
      </c>
      <c r="Q9" s="154">
        <v>1890</v>
      </c>
      <c r="R9" s="156">
        <v>2835</v>
      </c>
      <c r="S9" s="156">
        <v>2406</v>
      </c>
      <c r="T9" s="155">
        <v>636528</v>
      </c>
      <c r="U9" s="154">
        <v>2100</v>
      </c>
      <c r="V9" s="156">
        <v>3203</v>
      </c>
      <c r="W9" s="156">
        <v>2512</v>
      </c>
      <c r="X9" s="155">
        <v>2847748</v>
      </c>
      <c r="Z9" s="134"/>
      <c r="AA9" s="134"/>
      <c r="AB9" s="143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</row>
    <row r="10" spans="2:53" ht="14.1" customHeight="1" x14ac:dyDescent="0.15">
      <c r="B10" s="154"/>
      <c r="C10" s="143">
        <v>21</v>
      </c>
      <c r="D10" s="155"/>
      <c r="E10" s="154">
        <v>1890</v>
      </c>
      <c r="F10" s="156">
        <v>2835</v>
      </c>
      <c r="G10" s="156">
        <v>2461</v>
      </c>
      <c r="H10" s="155">
        <v>316518</v>
      </c>
      <c r="I10" s="154">
        <v>1418</v>
      </c>
      <c r="J10" s="156">
        <v>2625</v>
      </c>
      <c r="K10" s="156">
        <v>2085</v>
      </c>
      <c r="L10" s="155">
        <v>309279</v>
      </c>
      <c r="M10" s="154">
        <v>945</v>
      </c>
      <c r="N10" s="156">
        <v>1575</v>
      </c>
      <c r="O10" s="156">
        <v>1164</v>
      </c>
      <c r="P10" s="155">
        <v>381997</v>
      </c>
      <c r="Q10" s="154">
        <v>1575</v>
      </c>
      <c r="R10" s="156">
        <v>2625</v>
      </c>
      <c r="S10" s="156">
        <v>2259</v>
      </c>
      <c r="T10" s="155">
        <v>781294</v>
      </c>
      <c r="U10" s="154">
        <v>1943</v>
      </c>
      <c r="V10" s="156">
        <v>2940</v>
      </c>
      <c r="W10" s="156">
        <v>2463</v>
      </c>
      <c r="X10" s="155">
        <v>3112829</v>
      </c>
      <c r="Z10" s="134"/>
      <c r="AA10" s="134"/>
      <c r="AB10" s="143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</row>
    <row r="11" spans="2:53" ht="14.1" customHeight="1" x14ac:dyDescent="0.15">
      <c r="B11" s="154"/>
      <c r="C11" s="143">
        <v>22</v>
      </c>
      <c r="D11" s="155"/>
      <c r="E11" s="156">
        <v>1890</v>
      </c>
      <c r="F11" s="156">
        <v>2835</v>
      </c>
      <c r="G11" s="156">
        <v>2388</v>
      </c>
      <c r="H11" s="156">
        <v>333448</v>
      </c>
      <c r="I11" s="156">
        <v>1470</v>
      </c>
      <c r="J11" s="156">
        <v>2520</v>
      </c>
      <c r="K11" s="156">
        <v>1994</v>
      </c>
      <c r="L11" s="156">
        <v>291828</v>
      </c>
      <c r="M11" s="156">
        <v>840</v>
      </c>
      <c r="N11" s="156">
        <v>1470</v>
      </c>
      <c r="O11" s="156">
        <v>1142</v>
      </c>
      <c r="P11" s="156">
        <v>376021</v>
      </c>
      <c r="Q11" s="156">
        <v>1743</v>
      </c>
      <c r="R11" s="156">
        <v>2678</v>
      </c>
      <c r="S11" s="156">
        <v>2167</v>
      </c>
      <c r="T11" s="156">
        <v>707689</v>
      </c>
      <c r="U11" s="156">
        <v>1958</v>
      </c>
      <c r="V11" s="156">
        <v>2835</v>
      </c>
      <c r="W11" s="156">
        <v>2451</v>
      </c>
      <c r="X11" s="155">
        <v>2743351</v>
      </c>
      <c r="Z11" s="134"/>
      <c r="AA11" s="134"/>
      <c r="AB11" s="143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</row>
    <row r="12" spans="2:53" ht="14.1" customHeight="1" x14ac:dyDescent="0.15">
      <c r="B12" s="154"/>
      <c r="C12" s="143">
        <v>23</v>
      </c>
      <c r="D12" s="155"/>
      <c r="E12" s="158">
        <v>1890</v>
      </c>
      <c r="F12" s="158">
        <v>2835</v>
      </c>
      <c r="G12" s="159">
        <v>2451.9021742468954</v>
      </c>
      <c r="H12" s="158">
        <v>233016.2</v>
      </c>
      <c r="I12" s="158">
        <v>1575</v>
      </c>
      <c r="J12" s="158">
        <v>2520</v>
      </c>
      <c r="K12" s="158">
        <v>2117.2556979967753</v>
      </c>
      <c r="L12" s="158">
        <v>231410.4</v>
      </c>
      <c r="M12" s="158">
        <v>945</v>
      </c>
      <c r="N12" s="158">
        <v>1470</v>
      </c>
      <c r="O12" s="158">
        <v>1152.4373431736635</v>
      </c>
      <c r="P12" s="158">
        <v>210621.60000000006</v>
      </c>
      <c r="Q12" s="158">
        <v>1785</v>
      </c>
      <c r="R12" s="158">
        <v>2634.4500000000003</v>
      </c>
      <c r="S12" s="158">
        <v>2251.7712032264008</v>
      </c>
      <c r="T12" s="158">
        <v>536200.4</v>
      </c>
      <c r="U12" s="158">
        <v>2100</v>
      </c>
      <c r="V12" s="158">
        <v>2941.05</v>
      </c>
      <c r="W12" s="158">
        <v>2474.4233899594606</v>
      </c>
      <c r="X12" s="158">
        <v>3199887.1</v>
      </c>
      <c r="Z12" s="134"/>
      <c r="AA12" s="134"/>
      <c r="AB12" s="143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</row>
    <row r="13" spans="2:53" ht="14.1" customHeight="1" x14ac:dyDescent="0.15">
      <c r="B13" s="149"/>
      <c r="C13" s="153">
        <v>24</v>
      </c>
      <c r="D13" s="160"/>
      <c r="E13" s="238">
        <v>1942.5</v>
      </c>
      <c r="F13" s="238">
        <v>2835</v>
      </c>
      <c r="G13" s="239">
        <v>2217.2503669916878</v>
      </c>
      <c r="H13" s="238">
        <v>338574.89999999991</v>
      </c>
      <c r="I13" s="238">
        <v>1575</v>
      </c>
      <c r="J13" s="238">
        <v>2310</v>
      </c>
      <c r="K13" s="239">
        <v>1836.7518771446325</v>
      </c>
      <c r="L13" s="238">
        <v>316618.7</v>
      </c>
      <c r="M13" s="238">
        <v>840</v>
      </c>
      <c r="N13" s="238">
        <v>1312.5</v>
      </c>
      <c r="O13" s="239">
        <v>1036.5501903326031</v>
      </c>
      <c r="P13" s="238">
        <v>251583</v>
      </c>
      <c r="Q13" s="238">
        <v>1785</v>
      </c>
      <c r="R13" s="238">
        <v>2572.5</v>
      </c>
      <c r="S13" s="239">
        <v>2043.0872200609347</v>
      </c>
      <c r="T13" s="238">
        <v>442512.7</v>
      </c>
      <c r="U13" s="238">
        <v>1953</v>
      </c>
      <c r="V13" s="238">
        <v>2654.4</v>
      </c>
      <c r="W13" s="239">
        <v>2228.9363587352373</v>
      </c>
      <c r="X13" s="240">
        <v>4085248.0999999996</v>
      </c>
      <c r="Z13" s="134"/>
      <c r="AA13" s="134"/>
      <c r="AB13" s="143"/>
      <c r="AC13" s="134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34"/>
      <c r="AY13" s="134"/>
      <c r="AZ13" s="134"/>
      <c r="BA13" s="134"/>
    </row>
    <row r="14" spans="2:53" ht="14.1" customHeight="1" x14ac:dyDescent="0.15">
      <c r="B14" s="154"/>
      <c r="C14" s="143">
        <v>6</v>
      </c>
      <c r="D14" s="155"/>
      <c r="E14" s="156">
        <v>2100</v>
      </c>
      <c r="F14" s="156">
        <v>2530.5</v>
      </c>
      <c r="G14" s="156">
        <v>2350.2764856631684</v>
      </c>
      <c r="H14" s="156">
        <v>27126.400000000001</v>
      </c>
      <c r="I14" s="156">
        <v>1680</v>
      </c>
      <c r="J14" s="156">
        <v>2205</v>
      </c>
      <c r="K14" s="156">
        <v>1989.1161687416532</v>
      </c>
      <c r="L14" s="156">
        <v>24626.600000000002</v>
      </c>
      <c r="M14" s="156">
        <v>945</v>
      </c>
      <c r="N14" s="156">
        <v>1260</v>
      </c>
      <c r="O14" s="156">
        <v>1096.8175950858297</v>
      </c>
      <c r="P14" s="156">
        <v>17003.5</v>
      </c>
      <c r="Q14" s="156">
        <v>1869</v>
      </c>
      <c r="R14" s="156">
        <v>2394</v>
      </c>
      <c r="S14" s="156">
        <v>2128.9314940473778</v>
      </c>
      <c r="T14" s="156">
        <v>43315.899999999994</v>
      </c>
      <c r="U14" s="156">
        <v>2121</v>
      </c>
      <c r="V14" s="156">
        <v>2420.67</v>
      </c>
      <c r="W14" s="156">
        <v>2281.2285340053245</v>
      </c>
      <c r="X14" s="155">
        <v>284741.2</v>
      </c>
      <c r="Z14" s="134"/>
      <c r="AA14" s="134"/>
      <c r="AB14" s="143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</row>
    <row r="15" spans="2:53" ht="14.1" customHeight="1" x14ac:dyDescent="0.15">
      <c r="B15" s="154"/>
      <c r="C15" s="143">
        <v>7</v>
      </c>
      <c r="D15" s="155"/>
      <c r="E15" s="156">
        <v>2152.5</v>
      </c>
      <c r="F15" s="156">
        <v>2625</v>
      </c>
      <c r="G15" s="156">
        <v>2348.6979232519921</v>
      </c>
      <c r="H15" s="156">
        <v>25715.199999999997</v>
      </c>
      <c r="I15" s="156">
        <v>1575</v>
      </c>
      <c r="J15" s="156">
        <v>2205</v>
      </c>
      <c r="K15" s="156">
        <v>1837.7303208314506</v>
      </c>
      <c r="L15" s="156">
        <v>20841.300000000003</v>
      </c>
      <c r="M15" s="156">
        <v>892.5</v>
      </c>
      <c r="N15" s="156">
        <v>1155</v>
      </c>
      <c r="O15" s="156">
        <v>1049.2729347416066</v>
      </c>
      <c r="P15" s="156">
        <v>19041.900000000001</v>
      </c>
      <c r="Q15" s="156">
        <v>1800.0150000000001</v>
      </c>
      <c r="R15" s="156">
        <v>2310</v>
      </c>
      <c r="S15" s="156">
        <v>2085.4748395565925</v>
      </c>
      <c r="T15" s="156">
        <v>41053.4</v>
      </c>
      <c r="U15" s="156">
        <v>2047.5</v>
      </c>
      <c r="V15" s="156">
        <v>2310</v>
      </c>
      <c r="W15" s="156">
        <v>2190.283026930043</v>
      </c>
      <c r="X15" s="155">
        <v>291886.5</v>
      </c>
      <c r="Z15" s="134"/>
      <c r="AA15" s="134"/>
      <c r="AB15" s="143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</row>
    <row r="16" spans="2:53" ht="14.1" customHeight="1" x14ac:dyDescent="0.15">
      <c r="B16" s="154"/>
      <c r="C16" s="143">
        <v>8</v>
      </c>
      <c r="D16" s="155"/>
      <c r="E16" s="156">
        <v>2100</v>
      </c>
      <c r="F16" s="156">
        <v>2625</v>
      </c>
      <c r="G16" s="156">
        <v>2297.3180874934624</v>
      </c>
      <c r="H16" s="156">
        <v>29620.799999999999</v>
      </c>
      <c r="I16" s="156">
        <v>1575</v>
      </c>
      <c r="J16" s="156">
        <v>2100</v>
      </c>
      <c r="K16" s="156">
        <v>1791.0523527713626</v>
      </c>
      <c r="L16" s="156">
        <v>32361.399999999998</v>
      </c>
      <c r="M16" s="156">
        <v>840</v>
      </c>
      <c r="N16" s="156">
        <v>1260</v>
      </c>
      <c r="O16" s="156">
        <v>1022.8754338712586</v>
      </c>
      <c r="P16" s="156">
        <v>19370.999999999996</v>
      </c>
      <c r="Q16" s="156">
        <v>1785</v>
      </c>
      <c r="R16" s="156">
        <v>2310</v>
      </c>
      <c r="S16" s="155">
        <v>2097.7998462905252</v>
      </c>
      <c r="T16" s="156">
        <v>28589.1</v>
      </c>
      <c r="U16" s="156">
        <v>1995</v>
      </c>
      <c r="V16" s="156">
        <v>2310</v>
      </c>
      <c r="W16" s="156">
        <v>2186.6099024452342</v>
      </c>
      <c r="X16" s="155">
        <v>367754.9</v>
      </c>
      <c r="Z16" s="134"/>
      <c r="AA16" s="134"/>
      <c r="AB16" s="143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</row>
    <row r="17" spans="2:53" ht="14.1" customHeight="1" x14ac:dyDescent="0.15">
      <c r="B17" s="154"/>
      <c r="C17" s="143">
        <v>9</v>
      </c>
      <c r="D17" s="155"/>
      <c r="E17" s="155">
        <v>2100</v>
      </c>
      <c r="F17" s="156">
        <v>2677.5</v>
      </c>
      <c r="G17" s="156">
        <v>2341.4535940737023</v>
      </c>
      <c r="H17" s="156">
        <v>26632.5</v>
      </c>
      <c r="I17" s="156">
        <v>1575</v>
      </c>
      <c r="J17" s="156">
        <v>2205</v>
      </c>
      <c r="K17" s="156">
        <v>1894.8124067892907</v>
      </c>
      <c r="L17" s="156">
        <v>22647.200000000001</v>
      </c>
      <c r="M17" s="156">
        <v>892.5</v>
      </c>
      <c r="N17" s="156">
        <v>1260</v>
      </c>
      <c r="O17" s="156">
        <v>1064.8711924574395</v>
      </c>
      <c r="P17" s="156">
        <v>19859.599999999999</v>
      </c>
      <c r="Q17" s="156">
        <v>1890</v>
      </c>
      <c r="R17" s="156">
        <v>2310</v>
      </c>
      <c r="S17" s="156">
        <v>2121.1859280627427</v>
      </c>
      <c r="T17" s="156">
        <v>27722</v>
      </c>
      <c r="U17" s="156">
        <v>1995</v>
      </c>
      <c r="V17" s="156">
        <v>2415</v>
      </c>
      <c r="W17" s="156">
        <v>2233.751004694378</v>
      </c>
      <c r="X17" s="155">
        <v>285664</v>
      </c>
      <c r="Z17" s="134"/>
      <c r="AA17" s="134"/>
      <c r="AB17" s="143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</row>
    <row r="18" spans="2:53" ht="14.1" customHeight="1" x14ac:dyDescent="0.15">
      <c r="B18" s="154"/>
      <c r="C18" s="143">
        <v>10</v>
      </c>
      <c r="D18" s="155"/>
      <c r="E18" s="156">
        <v>2047.5</v>
      </c>
      <c r="F18" s="156">
        <v>2625</v>
      </c>
      <c r="G18" s="156">
        <v>2317.5182826996547</v>
      </c>
      <c r="H18" s="156">
        <v>28901.599999999999</v>
      </c>
      <c r="I18" s="156">
        <v>1575</v>
      </c>
      <c r="J18" s="156">
        <v>2152.5</v>
      </c>
      <c r="K18" s="156">
        <v>1879.2795231551024</v>
      </c>
      <c r="L18" s="156">
        <v>27514.799999999999</v>
      </c>
      <c r="M18" s="156">
        <v>945</v>
      </c>
      <c r="N18" s="156">
        <v>1260</v>
      </c>
      <c r="O18" s="156">
        <v>1087.1023071173897</v>
      </c>
      <c r="P18" s="156">
        <v>20073.699999999997</v>
      </c>
      <c r="Q18" s="156">
        <v>1879.5</v>
      </c>
      <c r="R18" s="156">
        <v>2310</v>
      </c>
      <c r="S18" s="156">
        <v>2114.9218114862178</v>
      </c>
      <c r="T18" s="156">
        <v>36631.199999999997</v>
      </c>
      <c r="U18" s="156">
        <v>1953</v>
      </c>
      <c r="V18" s="156">
        <v>2391.9</v>
      </c>
      <c r="W18" s="156">
        <v>2193.180439465265</v>
      </c>
      <c r="X18" s="155">
        <v>262732.60000000003</v>
      </c>
      <c r="Z18" s="134"/>
      <c r="AA18" s="134"/>
      <c r="AB18" s="143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</row>
    <row r="19" spans="2:53" ht="14.1" customHeight="1" x14ac:dyDescent="0.15">
      <c r="B19" s="154"/>
      <c r="C19" s="143">
        <v>11</v>
      </c>
      <c r="D19" s="155"/>
      <c r="E19" s="156">
        <v>2100</v>
      </c>
      <c r="F19" s="156">
        <v>2677.5</v>
      </c>
      <c r="G19" s="156">
        <v>2330.4792100988652</v>
      </c>
      <c r="H19" s="156">
        <v>26145.500000000004</v>
      </c>
      <c r="I19" s="156">
        <v>1680</v>
      </c>
      <c r="J19" s="156">
        <v>2205</v>
      </c>
      <c r="K19" s="156">
        <v>1902.5253521812122</v>
      </c>
      <c r="L19" s="156">
        <v>22560.6</v>
      </c>
      <c r="M19" s="156">
        <v>945</v>
      </c>
      <c r="N19" s="156">
        <v>1260</v>
      </c>
      <c r="O19" s="156">
        <v>1139.034886204754</v>
      </c>
      <c r="P19" s="156">
        <v>24406.400000000001</v>
      </c>
      <c r="Q19" s="156">
        <v>1890</v>
      </c>
      <c r="R19" s="156">
        <v>2310</v>
      </c>
      <c r="S19" s="156">
        <v>2165.7038445059766</v>
      </c>
      <c r="T19" s="156">
        <v>38579.599999999999</v>
      </c>
      <c r="U19" s="156">
        <v>2100</v>
      </c>
      <c r="V19" s="156">
        <v>2467.5</v>
      </c>
      <c r="W19" s="156">
        <v>2329.6647775178726</v>
      </c>
      <c r="X19" s="155">
        <v>288674</v>
      </c>
      <c r="Z19" s="134"/>
      <c r="AA19" s="134"/>
      <c r="AB19" s="143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</row>
    <row r="20" spans="2:53" ht="14.1" customHeight="1" x14ac:dyDescent="0.15">
      <c r="B20" s="154"/>
      <c r="C20" s="143">
        <v>12</v>
      </c>
      <c r="D20" s="155"/>
      <c r="E20" s="156">
        <v>2152.5</v>
      </c>
      <c r="F20" s="156">
        <v>2835</v>
      </c>
      <c r="G20" s="156">
        <v>2396.4035538929161</v>
      </c>
      <c r="H20" s="156">
        <v>40660.300000000003</v>
      </c>
      <c r="I20" s="156">
        <v>1690.5</v>
      </c>
      <c r="J20" s="156">
        <v>2310</v>
      </c>
      <c r="K20" s="156">
        <v>1959.2670490414328</v>
      </c>
      <c r="L20" s="156">
        <v>42476.2</v>
      </c>
      <c r="M20" s="156">
        <v>1050</v>
      </c>
      <c r="N20" s="156">
        <v>1260</v>
      </c>
      <c r="O20" s="155">
        <v>1154.8916754842912</v>
      </c>
      <c r="P20" s="156">
        <v>39628.699999999997</v>
      </c>
      <c r="Q20" s="156">
        <v>1942.5</v>
      </c>
      <c r="R20" s="156">
        <v>2572.5</v>
      </c>
      <c r="S20" s="156">
        <v>2254.3176988463874</v>
      </c>
      <c r="T20" s="156">
        <v>42883.9</v>
      </c>
      <c r="U20" s="155">
        <v>2194.5</v>
      </c>
      <c r="V20" s="156">
        <v>2654.4</v>
      </c>
      <c r="W20" s="156">
        <v>2445.861198291344</v>
      </c>
      <c r="X20" s="155">
        <v>514136.69999999995</v>
      </c>
      <c r="Z20" s="134"/>
      <c r="AA20" s="134"/>
      <c r="AB20" s="143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</row>
    <row r="21" spans="2:53" ht="14.1" customHeight="1" x14ac:dyDescent="0.15">
      <c r="B21" s="154" t="s">
        <v>102</v>
      </c>
      <c r="C21" s="143">
        <v>1</v>
      </c>
      <c r="D21" s="155" t="s">
        <v>126</v>
      </c>
      <c r="E21" s="156">
        <v>2100</v>
      </c>
      <c r="F21" s="156">
        <v>2625</v>
      </c>
      <c r="G21" s="156">
        <v>2290.4909399860981</v>
      </c>
      <c r="H21" s="156">
        <v>41284.9</v>
      </c>
      <c r="I21" s="156">
        <v>1680</v>
      </c>
      <c r="J21" s="156">
        <v>2250.0450000000001</v>
      </c>
      <c r="K21" s="156">
        <v>1946.9899375528346</v>
      </c>
      <c r="L21" s="156">
        <v>43653.499999999993</v>
      </c>
      <c r="M21" s="156">
        <v>997.5</v>
      </c>
      <c r="N21" s="156">
        <v>1260</v>
      </c>
      <c r="O21" s="156">
        <v>1145.5714546339095</v>
      </c>
      <c r="P21" s="156">
        <v>25376.400000000001</v>
      </c>
      <c r="Q21" s="156">
        <v>1995</v>
      </c>
      <c r="R21" s="156">
        <v>2520</v>
      </c>
      <c r="S21" s="156">
        <v>2213.6667381054444</v>
      </c>
      <c r="T21" s="156">
        <v>45480.800000000003</v>
      </c>
      <c r="U21" s="156">
        <v>1995</v>
      </c>
      <c r="V21" s="156">
        <v>2415</v>
      </c>
      <c r="W21" s="156">
        <v>2299.4760266674784</v>
      </c>
      <c r="X21" s="155">
        <v>349446.2</v>
      </c>
      <c r="Z21" s="134"/>
      <c r="AA21" s="134"/>
      <c r="AB21" s="143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</row>
    <row r="22" spans="2:53" ht="14.1" customHeight="1" x14ac:dyDescent="0.15">
      <c r="B22" s="154"/>
      <c r="C22" s="143">
        <v>2</v>
      </c>
      <c r="D22" s="155"/>
      <c r="E22" s="156">
        <v>2152.5</v>
      </c>
      <c r="F22" s="156">
        <v>2677.5</v>
      </c>
      <c r="G22" s="156">
        <v>2314.3862230150839</v>
      </c>
      <c r="H22" s="156">
        <v>24387.4</v>
      </c>
      <c r="I22" s="156">
        <v>1680</v>
      </c>
      <c r="J22" s="156">
        <v>2205</v>
      </c>
      <c r="K22" s="156">
        <v>2024.0925347980776</v>
      </c>
      <c r="L22" s="156">
        <v>27032.1</v>
      </c>
      <c r="M22" s="156">
        <v>997.5</v>
      </c>
      <c r="N22" s="156">
        <v>1260</v>
      </c>
      <c r="O22" s="156">
        <v>1152.5545618223805</v>
      </c>
      <c r="P22" s="156">
        <v>18652.3</v>
      </c>
      <c r="Q22" s="156">
        <v>2100</v>
      </c>
      <c r="R22" s="156">
        <v>2491.65</v>
      </c>
      <c r="S22" s="156">
        <v>2243.0567383290031</v>
      </c>
      <c r="T22" s="156">
        <v>44394.8</v>
      </c>
      <c r="U22" s="156">
        <v>2291.1</v>
      </c>
      <c r="V22" s="156">
        <v>2467.5</v>
      </c>
      <c r="W22" s="156">
        <v>2367.6331206722166</v>
      </c>
      <c r="X22" s="155">
        <v>254041.8</v>
      </c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</row>
    <row r="23" spans="2:53" ht="14.1" customHeight="1" x14ac:dyDescent="0.15">
      <c r="B23" s="154"/>
      <c r="C23" s="143">
        <v>3</v>
      </c>
      <c r="D23" s="155"/>
      <c r="E23" s="156">
        <v>2257.5</v>
      </c>
      <c r="F23" s="156">
        <v>2783.55</v>
      </c>
      <c r="G23" s="156">
        <v>2487.3475853217983</v>
      </c>
      <c r="H23" s="156">
        <v>24587.200000000001</v>
      </c>
      <c r="I23" s="155">
        <v>1785</v>
      </c>
      <c r="J23" s="156">
        <v>2310</v>
      </c>
      <c r="K23" s="156">
        <v>2054.7855711422849</v>
      </c>
      <c r="L23" s="156">
        <v>21298.300000000003</v>
      </c>
      <c r="M23" s="156">
        <v>997.5</v>
      </c>
      <c r="N23" s="156">
        <v>1260</v>
      </c>
      <c r="O23" s="156">
        <v>1155.6497374798064</v>
      </c>
      <c r="P23" s="156">
        <v>16586.7</v>
      </c>
      <c r="Q23" s="156">
        <v>2215.5</v>
      </c>
      <c r="R23" s="156">
        <v>2520</v>
      </c>
      <c r="S23" s="156">
        <v>2328.5257869464699</v>
      </c>
      <c r="T23" s="156">
        <v>37019.800000000003</v>
      </c>
      <c r="U23" s="156">
        <v>2310</v>
      </c>
      <c r="V23" s="155">
        <v>2604</v>
      </c>
      <c r="W23" s="156">
        <v>2423.4111910438596</v>
      </c>
      <c r="X23" s="155">
        <v>218627.1</v>
      </c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</row>
    <row r="24" spans="2:53" ht="14.1" customHeight="1" x14ac:dyDescent="0.15">
      <c r="B24" s="154"/>
      <c r="C24" s="143">
        <v>4</v>
      </c>
      <c r="D24" s="155"/>
      <c r="E24" s="156">
        <v>2310</v>
      </c>
      <c r="F24" s="156">
        <v>2730</v>
      </c>
      <c r="G24" s="155">
        <v>2526.8455178787781</v>
      </c>
      <c r="H24" s="156">
        <v>27823.1</v>
      </c>
      <c r="I24" s="156">
        <v>1785</v>
      </c>
      <c r="J24" s="156">
        <v>2205</v>
      </c>
      <c r="K24" s="156">
        <v>2000.252941768078</v>
      </c>
      <c r="L24" s="156">
        <v>25531.600000000002</v>
      </c>
      <c r="M24" s="156">
        <v>1050</v>
      </c>
      <c r="N24" s="156">
        <v>1260</v>
      </c>
      <c r="O24" s="156">
        <v>1134.8436677565999</v>
      </c>
      <c r="P24" s="156">
        <v>20137.899999999998</v>
      </c>
      <c r="Q24" s="156">
        <v>2100</v>
      </c>
      <c r="R24" s="156">
        <v>2415</v>
      </c>
      <c r="S24" s="156">
        <v>2310.2924868891082</v>
      </c>
      <c r="T24" s="156">
        <v>34170.5</v>
      </c>
      <c r="U24" s="156">
        <v>2310</v>
      </c>
      <c r="V24" s="156">
        <v>2692.2000000000003</v>
      </c>
      <c r="W24" s="156">
        <v>2479.3524226934369</v>
      </c>
      <c r="X24" s="155">
        <v>245670.10000000003</v>
      </c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</row>
    <row r="25" spans="2:53" ht="14.1" customHeight="1" x14ac:dyDescent="0.15">
      <c r="B25" s="154"/>
      <c r="C25" s="143">
        <v>5</v>
      </c>
      <c r="D25" s="155"/>
      <c r="E25" s="156">
        <v>2310</v>
      </c>
      <c r="F25" s="156">
        <v>2835</v>
      </c>
      <c r="G25" s="156">
        <v>2615.5983944713053</v>
      </c>
      <c r="H25" s="156">
        <v>36819.1</v>
      </c>
      <c r="I25" s="156">
        <v>1890</v>
      </c>
      <c r="J25" s="156">
        <v>2310</v>
      </c>
      <c r="K25" s="156">
        <v>2097.1982038091205</v>
      </c>
      <c r="L25" s="156">
        <v>36060.9</v>
      </c>
      <c r="M25" s="155">
        <v>1050</v>
      </c>
      <c r="N25" s="156">
        <v>1365</v>
      </c>
      <c r="O25" s="156">
        <v>1145.1899979938032</v>
      </c>
      <c r="P25" s="156">
        <v>25851.9</v>
      </c>
      <c r="Q25" s="156">
        <v>2100</v>
      </c>
      <c r="R25" s="156">
        <v>2564.835</v>
      </c>
      <c r="S25" s="156">
        <v>2436.2170093576933</v>
      </c>
      <c r="T25" s="155">
        <v>39897</v>
      </c>
      <c r="U25" s="156">
        <v>2407.65</v>
      </c>
      <c r="V25" s="156">
        <v>2730</v>
      </c>
      <c r="W25" s="156">
        <v>2570.619416130819</v>
      </c>
      <c r="X25" s="155">
        <v>348283.80000000005</v>
      </c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</row>
    <row r="26" spans="2:53" ht="14.1" customHeight="1" x14ac:dyDescent="0.15">
      <c r="B26" s="149"/>
      <c r="C26" s="153">
        <v>6</v>
      </c>
      <c r="D26" s="160"/>
      <c r="E26" s="164">
        <v>2520</v>
      </c>
      <c r="F26" s="164">
        <v>2835</v>
      </c>
      <c r="G26" s="164">
        <v>2636.8009676452407</v>
      </c>
      <c r="H26" s="164">
        <v>30211.3</v>
      </c>
      <c r="I26" s="164">
        <v>1890</v>
      </c>
      <c r="J26" s="164">
        <v>2310</v>
      </c>
      <c r="K26" s="164">
        <v>2049.2826528727142</v>
      </c>
      <c r="L26" s="164">
        <v>26535</v>
      </c>
      <c r="M26" s="164">
        <v>1050</v>
      </c>
      <c r="N26" s="164">
        <v>1260</v>
      </c>
      <c r="O26" s="164">
        <v>1152.5426484927279</v>
      </c>
      <c r="P26" s="164">
        <v>19058.400000000001</v>
      </c>
      <c r="Q26" s="164">
        <v>2100</v>
      </c>
      <c r="R26" s="164">
        <v>2467.5</v>
      </c>
      <c r="S26" s="164">
        <v>2368.2624836911396</v>
      </c>
      <c r="T26" s="164">
        <v>36340.1</v>
      </c>
      <c r="U26" s="164">
        <v>2409.75</v>
      </c>
      <c r="V26" s="164">
        <v>2742.6</v>
      </c>
      <c r="W26" s="164">
        <v>2542.4267734447967</v>
      </c>
      <c r="X26" s="160">
        <v>238157.90000000002</v>
      </c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</row>
    <row r="27" spans="2:53" ht="14.1" customHeight="1" x14ac:dyDescent="0.15">
      <c r="B27" s="190"/>
      <c r="C27" s="181"/>
      <c r="D27" s="209"/>
      <c r="E27" s="154"/>
      <c r="F27" s="156"/>
      <c r="G27" s="156"/>
      <c r="H27" s="155"/>
      <c r="I27" s="154"/>
      <c r="J27" s="156"/>
      <c r="K27" s="156"/>
      <c r="L27" s="155"/>
      <c r="M27" s="154"/>
      <c r="N27" s="156"/>
      <c r="O27" s="156"/>
      <c r="P27" s="155"/>
      <c r="Q27" s="154"/>
      <c r="R27" s="156"/>
      <c r="S27" s="156"/>
      <c r="T27" s="155"/>
      <c r="U27" s="154"/>
      <c r="V27" s="156"/>
      <c r="W27" s="156"/>
      <c r="X27" s="155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</row>
    <row r="28" spans="2:53" ht="14.1" customHeight="1" x14ac:dyDescent="0.15">
      <c r="B28" s="190"/>
      <c r="C28" s="181"/>
      <c r="D28" s="209"/>
      <c r="E28" s="154"/>
      <c r="F28" s="156"/>
      <c r="G28" s="156"/>
      <c r="H28" s="156"/>
      <c r="I28" s="154"/>
      <c r="J28" s="156"/>
      <c r="K28" s="156"/>
      <c r="L28" s="156"/>
      <c r="M28" s="154"/>
      <c r="N28" s="156"/>
      <c r="O28" s="156"/>
      <c r="P28" s="156"/>
      <c r="Q28" s="154"/>
      <c r="R28" s="156"/>
      <c r="S28" s="156"/>
      <c r="T28" s="156"/>
      <c r="U28" s="154"/>
      <c r="V28" s="156"/>
      <c r="W28" s="156"/>
      <c r="X28" s="156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</row>
    <row r="29" spans="2:53" ht="14.1" customHeight="1" x14ac:dyDescent="0.15">
      <c r="B29" s="187" t="s">
        <v>127</v>
      </c>
      <c r="C29" s="181"/>
      <c r="D29" s="209"/>
      <c r="E29" s="154"/>
      <c r="F29" s="156"/>
      <c r="G29" s="156"/>
      <c r="H29" s="155"/>
      <c r="I29" s="154"/>
      <c r="J29" s="156"/>
      <c r="K29" s="156"/>
      <c r="L29" s="155"/>
      <c r="M29" s="154"/>
      <c r="N29" s="156"/>
      <c r="O29" s="156"/>
      <c r="P29" s="155"/>
      <c r="Q29" s="154"/>
      <c r="R29" s="156"/>
      <c r="S29" s="156"/>
      <c r="T29" s="155"/>
      <c r="U29" s="154"/>
      <c r="V29" s="156"/>
      <c r="W29" s="156"/>
      <c r="X29" s="155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</row>
    <row r="30" spans="2:53" ht="14.1" customHeight="1" x14ac:dyDescent="0.15">
      <c r="B30" s="210">
        <v>41430</v>
      </c>
      <c r="C30" s="211"/>
      <c r="D30" s="212">
        <v>41436</v>
      </c>
      <c r="E30" s="213">
        <v>2520</v>
      </c>
      <c r="F30" s="213">
        <v>2835</v>
      </c>
      <c r="G30" s="241">
        <v>2641.8015790957784</v>
      </c>
      <c r="H30" s="155">
        <v>5802</v>
      </c>
      <c r="I30" s="213">
        <v>1890</v>
      </c>
      <c r="J30" s="213">
        <v>2310</v>
      </c>
      <c r="K30" s="213">
        <v>2029.1006595272304</v>
      </c>
      <c r="L30" s="154">
        <v>6705.9</v>
      </c>
      <c r="M30" s="213">
        <v>1050</v>
      </c>
      <c r="N30" s="213">
        <v>1260</v>
      </c>
      <c r="O30" s="213">
        <v>1154.0420489296639</v>
      </c>
      <c r="P30" s="156">
        <v>3834</v>
      </c>
      <c r="Q30" s="213">
        <v>2205</v>
      </c>
      <c r="R30" s="213">
        <v>2467.5</v>
      </c>
      <c r="S30" s="213">
        <v>2356.0435900020161</v>
      </c>
      <c r="T30" s="156">
        <v>12297.6</v>
      </c>
      <c r="U30" s="213">
        <v>2419.2000000000003</v>
      </c>
      <c r="V30" s="213">
        <v>2677.5</v>
      </c>
      <c r="W30" s="241">
        <v>2532.0506425927697</v>
      </c>
      <c r="X30" s="155">
        <v>60788.6</v>
      </c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</row>
    <row r="31" spans="2:53" ht="14.1" customHeight="1" x14ac:dyDescent="0.15">
      <c r="B31" s="210" t="s">
        <v>128</v>
      </c>
      <c r="C31" s="211"/>
      <c r="D31" s="212"/>
      <c r="E31" s="154"/>
      <c r="F31" s="156"/>
      <c r="G31" s="156"/>
      <c r="H31" s="155"/>
      <c r="I31" s="154"/>
      <c r="J31" s="156"/>
      <c r="K31" s="156"/>
      <c r="L31" s="155"/>
      <c r="M31" s="154"/>
      <c r="N31" s="156"/>
      <c r="O31" s="156"/>
      <c r="P31" s="155"/>
      <c r="Q31" s="154"/>
      <c r="R31" s="156"/>
      <c r="S31" s="156"/>
      <c r="T31" s="155"/>
      <c r="U31" s="154"/>
      <c r="V31" s="156"/>
      <c r="W31" s="156"/>
      <c r="X31" s="155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</row>
    <row r="32" spans="2:53" ht="14.1" customHeight="1" x14ac:dyDescent="0.15">
      <c r="B32" s="210">
        <v>41437</v>
      </c>
      <c r="C32" s="211"/>
      <c r="D32" s="212">
        <v>41443</v>
      </c>
      <c r="E32" s="213">
        <v>2520</v>
      </c>
      <c r="F32" s="213">
        <v>2835</v>
      </c>
      <c r="G32" s="213">
        <v>2626.3204781845197</v>
      </c>
      <c r="H32" s="216">
        <v>7068.2</v>
      </c>
      <c r="I32" s="213">
        <v>1890</v>
      </c>
      <c r="J32" s="213">
        <v>2273.9850000000001</v>
      </c>
      <c r="K32" s="213">
        <v>2021.7070093457942</v>
      </c>
      <c r="L32" s="216">
        <v>5595.4</v>
      </c>
      <c r="M32" s="213">
        <v>1050</v>
      </c>
      <c r="N32" s="213">
        <v>1260</v>
      </c>
      <c r="O32" s="213">
        <v>1149.6494702901889</v>
      </c>
      <c r="P32" s="216">
        <v>6020.8</v>
      </c>
      <c r="Q32" s="213">
        <v>2205</v>
      </c>
      <c r="R32" s="213">
        <v>2425.5</v>
      </c>
      <c r="S32" s="213">
        <v>2328.7807835820895</v>
      </c>
      <c r="T32" s="216">
        <v>7082.9</v>
      </c>
      <c r="U32" s="213">
        <v>2409.75</v>
      </c>
      <c r="V32" s="213">
        <v>2642.3250000000003</v>
      </c>
      <c r="W32" s="213">
        <v>2515.3045376158657</v>
      </c>
      <c r="X32" s="216">
        <v>65050.6</v>
      </c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</row>
    <row r="33" spans="2:53" ht="14.1" customHeight="1" x14ac:dyDescent="0.15">
      <c r="B33" s="210" t="s">
        <v>129</v>
      </c>
      <c r="C33" s="211"/>
      <c r="D33" s="212"/>
      <c r="E33" s="215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</row>
    <row r="34" spans="2:53" ht="14.1" customHeight="1" x14ac:dyDescent="0.15">
      <c r="B34" s="210">
        <v>41444</v>
      </c>
      <c r="C34" s="211"/>
      <c r="D34" s="212">
        <v>41450</v>
      </c>
      <c r="E34" s="215">
        <v>2520</v>
      </c>
      <c r="F34" s="216">
        <v>2835</v>
      </c>
      <c r="G34" s="216">
        <v>2646.8903205111078</v>
      </c>
      <c r="H34" s="233">
        <v>8838.4</v>
      </c>
      <c r="I34" s="215">
        <v>1890</v>
      </c>
      <c r="J34" s="216">
        <v>2226</v>
      </c>
      <c r="K34" s="216">
        <v>2030.8169007939971</v>
      </c>
      <c r="L34" s="233">
        <v>6177.3</v>
      </c>
      <c r="M34" s="215">
        <v>1050</v>
      </c>
      <c r="N34" s="216">
        <v>1260</v>
      </c>
      <c r="O34" s="216">
        <v>1152.2593337162557</v>
      </c>
      <c r="P34" s="233">
        <v>5244.1</v>
      </c>
      <c r="Q34" s="215">
        <v>2100</v>
      </c>
      <c r="R34" s="216">
        <v>2467.5</v>
      </c>
      <c r="S34" s="216">
        <v>2334.1487747957999</v>
      </c>
      <c r="T34" s="233">
        <v>6133.6</v>
      </c>
      <c r="U34" s="215">
        <v>2442.3000000000002</v>
      </c>
      <c r="V34" s="216">
        <v>2677.5</v>
      </c>
      <c r="W34" s="216">
        <v>2531.0190509288514</v>
      </c>
      <c r="X34" s="233">
        <v>60963.9</v>
      </c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</row>
    <row r="35" spans="2:53" ht="14.1" customHeight="1" x14ac:dyDescent="0.15">
      <c r="B35" s="210" t="s">
        <v>130</v>
      </c>
      <c r="C35" s="211"/>
      <c r="D35" s="212"/>
      <c r="E35" s="215"/>
      <c r="F35" s="216"/>
      <c r="G35" s="216"/>
      <c r="H35" s="233"/>
      <c r="I35" s="215"/>
      <c r="J35" s="216"/>
      <c r="K35" s="216"/>
      <c r="L35" s="233"/>
      <c r="M35" s="215"/>
      <c r="N35" s="216"/>
      <c r="O35" s="216"/>
      <c r="P35" s="233"/>
      <c r="Q35" s="215"/>
      <c r="R35" s="216"/>
      <c r="S35" s="216"/>
      <c r="T35" s="233"/>
      <c r="U35" s="215"/>
      <c r="V35" s="216"/>
      <c r="W35" s="216"/>
      <c r="X35" s="233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</row>
    <row r="36" spans="2:53" ht="14.1" customHeight="1" x14ac:dyDescent="0.15">
      <c r="B36" s="210">
        <v>41451</v>
      </c>
      <c r="C36" s="211"/>
      <c r="D36" s="212">
        <v>41457</v>
      </c>
      <c r="E36" s="220">
        <v>2520</v>
      </c>
      <c r="F36" s="220">
        <v>2782.5</v>
      </c>
      <c r="G36" s="220">
        <v>2627.0912290200326</v>
      </c>
      <c r="H36" s="233">
        <v>8502.7000000000007</v>
      </c>
      <c r="I36" s="220">
        <v>1890</v>
      </c>
      <c r="J36" s="220">
        <v>2310</v>
      </c>
      <c r="K36" s="220">
        <v>2099.6040340437312</v>
      </c>
      <c r="L36" s="233">
        <v>8056.4</v>
      </c>
      <c r="M36" s="220">
        <v>1050</v>
      </c>
      <c r="N36" s="220">
        <v>1260</v>
      </c>
      <c r="O36" s="220">
        <v>1155.2608858235003</v>
      </c>
      <c r="P36" s="233">
        <v>3959.5</v>
      </c>
      <c r="Q36" s="220">
        <v>2152.5</v>
      </c>
      <c r="R36" s="220">
        <v>2467.5</v>
      </c>
      <c r="S36" s="220">
        <v>2401.3611307420497</v>
      </c>
      <c r="T36" s="233">
        <v>10826</v>
      </c>
      <c r="U36" s="220">
        <v>2499</v>
      </c>
      <c r="V36" s="220">
        <v>2742.6</v>
      </c>
      <c r="W36" s="220">
        <v>2612.86668420657</v>
      </c>
      <c r="X36" s="233">
        <v>51354.8</v>
      </c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</row>
    <row r="37" spans="2:53" s="134" customFormat="1" ht="14.1" customHeight="1" x14ac:dyDescent="0.15">
      <c r="B37" s="210" t="s">
        <v>131</v>
      </c>
      <c r="C37" s="211"/>
      <c r="D37" s="212"/>
      <c r="E37" s="154"/>
      <c r="F37" s="156"/>
      <c r="G37" s="156"/>
      <c r="H37" s="155"/>
      <c r="I37" s="154"/>
      <c r="J37" s="156"/>
      <c r="K37" s="156"/>
      <c r="L37" s="155"/>
      <c r="M37" s="154"/>
      <c r="N37" s="156"/>
      <c r="O37" s="156"/>
      <c r="P37" s="155"/>
      <c r="Q37" s="154"/>
      <c r="R37" s="156"/>
      <c r="S37" s="156"/>
      <c r="T37" s="155"/>
      <c r="U37" s="154"/>
      <c r="V37" s="156"/>
      <c r="W37" s="156"/>
      <c r="X37" s="155"/>
    </row>
    <row r="38" spans="2:53" s="134" customFormat="1" ht="14.1" customHeight="1" x14ac:dyDescent="0.15">
      <c r="B38" s="222"/>
      <c r="C38" s="223"/>
      <c r="D38" s="224"/>
      <c r="E38" s="149"/>
      <c r="F38" s="164"/>
      <c r="G38" s="164"/>
      <c r="H38" s="160"/>
      <c r="I38" s="149"/>
      <c r="J38" s="164"/>
      <c r="K38" s="164"/>
      <c r="L38" s="160"/>
      <c r="M38" s="149"/>
      <c r="N38" s="164"/>
      <c r="O38" s="164"/>
      <c r="P38" s="160"/>
      <c r="Q38" s="149"/>
      <c r="R38" s="164"/>
      <c r="S38" s="164"/>
      <c r="T38" s="160"/>
      <c r="U38" s="149"/>
      <c r="V38" s="164"/>
      <c r="W38" s="164"/>
      <c r="X38" s="160"/>
    </row>
    <row r="39" spans="2:53" x14ac:dyDescent="0.15"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</row>
    <row r="40" spans="2:53" x14ac:dyDescent="0.15">
      <c r="X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</row>
    <row r="41" spans="2:53" x14ac:dyDescent="0.15">
      <c r="X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</row>
    <row r="42" spans="2:53" x14ac:dyDescent="0.15"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</row>
    <row r="43" spans="2:53" ht="13.5" x14ac:dyDescent="0.15">
      <c r="E43" s="177"/>
      <c r="F43" s="178"/>
      <c r="G43" s="178"/>
      <c r="H43" s="178"/>
      <c r="I43" s="178"/>
      <c r="J43" s="178"/>
      <c r="X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</row>
    <row r="44" spans="2:53" ht="13.5" x14ac:dyDescent="0.15">
      <c r="E44" s="177"/>
      <c r="F44" s="177"/>
      <c r="G44" s="177"/>
      <c r="H44" s="177"/>
      <c r="I44" s="177"/>
      <c r="J44" s="177"/>
      <c r="X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</row>
    <row r="45" spans="2:53" ht="13.5" x14ac:dyDescent="0.15">
      <c r="E45" s="177"/>
      <c r="F45" s="177"/>
      <c r="G45" s="177"/>
      <c r="H45" s="177"/>
      <c r="I45" s="177"/>
      <c r="J45" s="177"/>
      <c r="X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</row>
    <row r="46" spans="2:53" ht="13.5" x14ac:dyDescent="0.15">
      <c r="E46" s="177"/>
      <c r="F46" s="177"/>
      <c r="G46" s="177"/>
      <c r="H46" s="177"/>
      <c r="I46" s="177"/>
      <c r="J46" s="177"/>
      <c r="X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</row>
    <row r="47" spans="2:53" x14ac:dyDescent="0.15">
      <c r="X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</row>
    <row r="48" spans="2:53" x14ac:dyDescent="0.15"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</row>
  </sheetData>
  <phoneticPr fontId="6"/>
  <conditionalFormatting sqref="B38">
    <cfRule type="cellIs" dxfId="7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0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16384" width="7.5" style="135"/>
  </cols>
  <sheetData>
    <row r="1" spans="2:44" x14ac:dyDescent="0.15"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</row>
    <row r="2" spans="2:44" x14ac:dyDescent="0.15"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</row>
    <row r="3" spans="2:44" x14ac:dyDescent="0.15">
      <c r="B3" s="135" t="s">
        <v>133</v>
      </c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</row>
    <row r="4" spans="2:44" ht="11.25" customHeight="1" x14ac:dyDescent="0.15">
      <c r="T4" s="137" t="s">
        <v>146</v>
      </c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8"/>
      <c r="AP4" s="134"/>
      <c r="AQ4" s="134"/>
      <c r="AR4" s="134"/>
    </row>
    <row r="5" spans="2:44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</row>
    <row r="6" spans="2:44" ht="13.5" customHeight="1" x14ac:dyDescent="0.15">
      <c r="B6" s="183"/>
      <c r="C6" s="184" t="s">
        <v>88</v>
      </c>
      <c r="D6" s="185"/>
      <c r="E6" s="776" t="s">
        <v>147</v>
      </c>
      <c r="F6" s="777"/>
      <c r="G6" s="777"/>
      <c r="H6" s="778"/>
      <c r="I6" s="776" t="s">
        <v>148</v>
      </c>
      <c r="J6" s="777"/>
      <c r="K6" s="777"/>
      <c r="L6" s="778"/>
      <c r="M6" s="776" t="s">
        <v>149</v>
      </c>
      <c r="N6" s="777"/>
      <c r="O6" s="777"/>
      <c r="P6" s="778"/>
      <c r="Q6" s="776" t="s">
        <v>150</v>
      </c>
      <c r="R6" s="777"/>
      <c r="S6" s="777"/>
      <c r="T6" s="778"/>
      <c r="V6" s="134"/>
      <c r="W6" s="176"/>
      <c r="X6" s="186"/>
      <c r="Y6" s="186"/>
      <c r="Z6" s="772"/>
      <c r="AA6" s="772"/>
      <c r="AB6" s="772"/>
      <c r="AC6" s="772"/>
      <c r="AD6" s="772"/>
      <c r="AE6" s="772"/>
      <c r="AF6" s="772"/>
      <c r="AG6" s="772"/>
      <c r="AH6" s="772"/>
      <c r="AI6" s="772"/>
      <c r="AJ6" s="772"/>
      <c r="AK6" s="772"/>
      <c r="AL6" s="772"/>
      <c r="AM6" s="772"/>
      <c r="AN6" s="772"/>
      <c r="AO6" s="772"/>
      <c r="AP6" s="134"/>
      <c r="AQ6" s="134"/>
      <c r="AR6" s="134"/>
    </row>
    <row r="7" spans="2:44" x14ac:dyDescent="0.15">
      <c r="B7" s="187" t="s">
        <v>94</v>
      </c>
      <c r="C7" s="188"/>
      <c r="D7" s="189"/>
      <c r="E7" s="166" t="s">
        <v>95</v>
      </c>
      <c r="F7" s="148" t="s">
        <v>96</v>
      </c>
      <c r="G7" s="232" t="s">
        <v>97</v>
      </c>
      <c r="H7" s="148" t="s">
        <v>98</v>
      </c>
      <c r="I7" s="166" t="s">
        <v>95</v>
      </c>
      <c r="J7" s="148" t="s">
        <v>96</v>
      </c>
      <c r="K7" s="232" t="s">
        <v>97</v>
      </c>
      <c r="L7" s="148" t="s">
        <v>98</v>
      </c>
      <c r="M7" s="166" t="s">
        <v>95</v>
      </c>
      <c r="N7" s="148" t="s">
        <v>96</v>
      </c>
      <c r="O7" s="232" t="s">
        <v>97</v>
      </c>
      <c r="P7" s="148" t="s">
        <v>98</v>
      </c>
      <c r="Q7" s="166" t="s">
        <v>95</v>
      </c>
      <c r="R7" s="148" t="s">
        <v>96</v>
      </c>
      <c r="S7" s="232" t="s">
        <v>97</v>
      </c>
      <c r="T7" s="148" t="s">
        <v>98</v>
      </c>
      <c r="V7" s="134"/>
      <c r="W7" s="188"/>
      <c r="X7" s="188"/>
      <c r="Y7" s="188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34"/>
      <c r="AQ7" s="134"/>
      <c r="AR7" s="134"/>
    </row>
    <row r="8" spans="2:44" x14ac:dyDescent="0.15">
      <c r="B8" s="195"/>
      <c r="C8" s="182"/>
      <c r="D8" s="182"/>
      <c r="E8" s="151"/>
      <c r="F8" s="152"/>
      <c r="G8" s="153" t="s">
        <v>99</v>
      </c>
      <c r="H8" s="152"/>
      <c r="I8" s="151"/>
      <c r="J8" s="152"/>
      <c r="K8" s="153" t="s">
        <v>99</v>
      </c>
      <c r="L8" s="152"/>
      <c r="M8" s="151"/>
      <c r="N8" s="152"/>
      <c r="O8" s="153" t="s">
        <v>99</v>
      </c>
      <c r="P8" s="152"/>
      <c r="Q8" s="151"/>
      <c r="R8" s="152"/>
      <c r="S8" s="153" t="s">
        <v>99</v>
      </c>
      <c r="T8" s="152"/>
      <c r="V8" s="134"/>
      <c r="W8" s="176"/>
      <c r="X8" s="176"/>
      <c r="Y8" s="176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34"/>
      <c r="AQ8" s="134"/>
      <c r="AR8" s="134"/>
    </row>
    <row r="9" spans="2:44" ht="12.95" customHeight="1" x14ac:dyDescent="0.15">
      <c r="B9" s="154" t="s">
        <v>100</v>
      </c>
      <c r="C9" s="143">
        <v>20</v>
      </c>
      <c r="D9" s="155" t="s">
        <v>101</v>
      </c>
      <c r="E9" s="154">
        <v>3360</v>
      </c>
      <c r="F9" s="156">
        <v>5361</v>
      </c>
      <c r="G9" s="134">
        <v>4383</v>
      </c>
      <c r="H9" s="156">
        <v>121490</v>
      </c>
      <c r="I9" s="154">
        <v>5250</v>
      </c>
      <c r="J9" s="156">
        <v>6668</v>
      </c>
      <c r="K9" s="134">
        <v>5877</v>
      </c>
      <c r="L9" s="156">
        <v>248592</v>
      </c>
      <c r="M9" s="154">
        <v>2835</v>
      </c>
      <c r="N9" s="156">
        <v>3780</v>
      </c>
      <c r="O9" s="134">
        <v>3265</v>
      </c>
      <c r="P9" s="156">
        <v>60371</v>
      </c>
      <c r="Q9" s="154">
        <v>1523</v>
      </c>
      <c r="R9" s="156">
        <v>1995</v>
      </c>
      <c r="S9" s="134">
        <v>1895</v>
      </c>
      <c r="T9" s="156">
        <v>121013</v>
      </c>
      <c r="V9" s="134"/>
      <c r="W9" s="134"/>
      <c r="X9" s="143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</row>
    <row r="10" spans="2:44" ht="12.95" customHeight="1" x14ac:dyDescent="0.15">
      <c r="B10" s="154"/>
      <c r="C10" s="143">
        <v>21</v>
      </c>
      <c r="D10" s="155"/>
      <c r="E10" s="134">
        <v>2940</v>
      </c>
      <c r="F10" s="156">
        <v>4725</v>
      </c>
      <c r="G10" s="134">
        <v>3985</v>
      </c>
      <c r="H10" s="156">
        <v>187762</v>
      </c>
      <c r="I10" s="154">
        <v>4620</v>
      </c>
      <c r="J10" s="156">
        <v>6615</v>
      </c>
      <c r="K10" s="134">
        <v>5205</v>
      </c>
      <c r="L10" s="156">
        <v>337602</v>
      </c>
      <c r="M10" s="147" t="s">
        <v>151</v>
      </c>
      <c r="N10" s="242" t="s">
        <v>151</v>
      </c>
      <c r="O10" s="143" t="s">
        <v>151</v>
      </c>
      <c r="P10" s="242" t="s">
        <v>151</v>
      </c>
      <c r="Q10" s="147" t="s">
        <v>151</v>
      </c>
      <c r="R10" s="242" t="s">
        <v>151</v>
      </c>
      <c r="S10" s="143" t="s">
        <v>151</v>
      </c>
      <c r="T10" s="242" t="s">
        <v>151</v>
      </c>
      <c r="V10" s="134"/>
      <c r="W10" s="134"/>
      <c r="X10" s="143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</row>
    <row r="11" spans="2:44" ht="12.95" customHeight="1" x14ac:dyDescent="0.15">
      <c r="B11" s="154"/>
      <c r="C11" s="143">
        <v>22</v>
      </c>
      <c r="D11" s="155"/>
      <c r="E11" s="156">
        <v>3360</v>
      </c>
      <c r="F11" s="156">
        <v>4725</v>
      </c>
      <c r="G11" s="156">
        <v>3925</v>
      </c>
      <c r="H11" s="156">
        <v>187459</v>
      </c>
      <c r="I11" s="156">
        <v>4515</v>
      </c>
      <c r="J11" s="156">
        <v>5933</v>
      </c>
      <c r="K11" s="156">
        <v>5058</v>
      </c>
      <c r="L11" s="156">
        <v>346402</v>
      </c>
      <c r="M11" s="242" t="s">
        <v>151</v>
      </c>
      <c r="N11" s="242" t="s">
        <v>151</v>
      </c>
      <c r="O11" s="242" t="s">
        <v>151</v>
      </c>
      <c r="P11" s="242" t="s">
        <v>151</v>
      </c>
      <c r="Q11" s="242" t="s">
        <v>151</v>
      </c>
      <c r="R11" s="242" t="s">
        <v>151</v>
      </c>
      <c r="S11" s="242" t="s">
        <v>151</v>
      </c>
      <c r="T11" s="243" t="s">
        <v>151</v>
      </c>
      <c r="V11" s="134"/>
      <c r="W11" s="134"/>
      <c r="X11" s="143"/>
      <c r="Y11" s="134"/>
      <c r="Z11" s="134"/>
      <c r="AA11" s="134"/>
      <c r="AB11" s="134"/>
      <c r="AC11" s="134"/>
      <c r="AD11" s="134"/>
      <c r="AE11" s="134"/>
      <c r="AF11" s="134"/>
      <c r="AG11" s="134"/>
      <c r="AH11" s="143"/>
      <c r="AI11" s="143"/>
      <c r="AJ11" s="143"/>
      <c r="AK11" s="143"/>
      <c r="AL11" s="143"/>
      <c r="AM11" s="143"/>
      <c r="AN11" s="143"/>
      <c r="AO11" s="143"/>
      <c r="AP11" s="134"/>
      <c r="AQ11" s="134"/>
      <c r="AR11" s="134"/>
    </row>
    <row r="12" spans="2:44" ht="12.95" customHeight="1" x14ac:dyDescent="0.15">
      <c r="B12" s="154"/>
      <c r="C12" s="143">
        <v>23</v>
      </c>
      <c r="D12" s="155"/>
      <c r="E12" s="158">
        <v>3150</v>
      </c>
      <c r="F12" s="158">
        <v>5040</v>
      </c>
      <c r="G12" s="158">
        <v>3993.2817146993016</v>
      </c>
      <c r="H12" s="158">
        <v>94830.6</v>
      </c>
      <c r="I12" s="158">
        <v>4200</v>
      </c>
      <c r="J12" s="158">
        <v>6300</v>
      </c>
      <c r="K12" s="158">
        <v>5037.2732737440519</v>
      </c>
      <c r="L12" s="158">
        <v>199063.6</v>
      </c>
      <c r="M12" s="242" t="s">
        <v>151</v>
      </c>
      <c r="N12" s="242" t="s">
        <v>151</v>
      </c>
      <c r="O12" s="242" t="s">
        <v>151</v>
      </c>
      <c r="P12" s="242" t="s">
        <v>151</v>
      </c>
      <c r="Q12" s="242" t="s">
        <v>151</v>
      </c>
      <c r="R12" s="242" t="s">
        <v>151</v>
      </c>
      <c r="S12" s="242" t="s">
        <v>151</v>
      </c>
      <c r="T12" s="243" t="s">
        <v>151</v>
      </c>
      <c r="V12" s="134"/>
      <c r="W12" s="134"/>
      <c r="X12" s="143"/>
      <c r="Y12" s="134"/>
      <c r="Z12" s="134"/>
      <c r="AA12" s="134"/>
      <c r="AB12" s="134"/>
      <c r="AC12" s="134"/>
      <c r="AD12" s="134"/>
      <c r="AE12" s="134"/>
      <c r="AF12" s="134"/>
      <c r="AG12" s="134"/>
      <c r="AH12" s="143"/>
      <c r="AI12" s="143"/>
      <c r="AJ12" s="143"/>
      <c r="AK12" s="143"/>
      <c r="AL12" s="143"/>
      <c r="AM12" s="143"/>
      <c r="AN12" s="143"/>
      <c r="AO12" s="143"/>
      <c r="AP12" s="134"/>
      <c r="AQ12" s="134"/>
      <c r="AR12" s="134"/>
    </row>
    <row r="13" spans="2:44" ht="12.95" customHeight="1" x14ac:dyDescent="0.15">
      <c r="B13" s="149"/>
      <c r="C13" s="153">
        <v>24</v>
      </c>
      <c r="D13" s="160"/>
      <c r="E13" s="238">
        <v>3150</v>
      </c>
      <c r="F13" s="238">
        <v>5250</v>
      </c>
      <c r="G13" s="239">
        <v>4335.7043062289586</v>
      </c>
      <c r="H13" s="238">
        <v>180622.9</v>
      </c>
      <c r="I13" s="238">
        <v>4200</v>
      </c>
      <c r="J13" s="238">
        <v>6615</v>
      </c>
      <c r="K13" s="239">
        <v>5038.8962578641385</v>
      </c>
      <c r="L13" s="238">
        <v>327716.7</v>
      </c>
      <c r="M13" s="152" t="s">
        <v>151</v>
      </c>
      <c r="N13" s="152" t="s">
        <v>151</v>
      </c>
      <c r="O13" s="152" t="s">
        <v>151</v>
      </c>
      <c r="P13" s="152" t="s">
        <v>151</v>
      </c>
      <c r="Q13" s="152" t="s">
        <v>151</v>
      </c>
      <c r="R13" s="152" t="s">
        <v>151</v>
      </c>
      <c r="S13" s="152" t="s">
        <v>151</v>
      </c>
      <c r="T13" s="165" t="s">
        <v>151</v>
      </c>
      <c r="V13" s="134"/>
      <c r="W13" s="134"/>
      <c r="X13" s="143"/>
      <c r="Y13" s="134"/>
      <c r="Z13" s="163"/>
      <c r="AA13" s="163"/>
      <c r="AB13" s="163"/>
      <c r="AC13" s="163"/>
      <c r="AD13" s="163"/>
      <c r="AE13" s="163"/>
      <c r="AF13" s="163"/>
      <c r="AG13" s="163"/>
      <c r="AH13" s="143"/>
      <c r="AI13" s="143"/>
      <c r="AJ13" s="143"/>
      <c r="AK13" s="143"/>
      <c r="AL13" s="143"/>
      <c r="AM13" s="143"/>
      <c r="AN13" s="143"/>
      <c r="AO13" s="143"/>
      <c r="AP13" s="134"/>
      <c r="AQ13" s="134"/>
      <c r="AR13" s="134"/>
    </row>
    <row r="14" spans="2:44" ht="12.95" customHeight="1" x14ac:dyDescent="0.15">
      <c r="B14" s="154"/>
      <c r="C14" s="143">
        <v>6</v>
      </c>
      <c r="D14" s="155"/>
      <c r="E14" s="156">
        <v>4200</v>
      </c>
      <c r="F14" s="156">
        <v>4935</v>
      </c>
      <c r="G14" s="156">
        <v>4515.0273301933539</v>
      </c>
      <c r="H14" s="156">
        <v>15225.3</v>
      </c>
      <c r="I14" s="173">
        <v>4830</v>
      </c>
      <c r="J14" s="173">
        <v>5775</v>
      </c>
      <c r="K14" s="173">
        <v>5040.2376032349821</v>
      </c>
      <c r="L14" s="156">
        <v>31742.9</v>
      </c>
      <c r="M14" s="220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44">
        <v>0</v>
      </c>
      <c r="U14" s="134"/>
      <c r="V14" s="134"/>
      <c r="W14" s="134"/>
      <c r="X14" s="143"/>
      <c r="Y14" s="134"/>
      <c r="Z14" s="134"/>
      <c r="AA14" s="134"/>
      <c r="AB14" s="134"/>
      <c r="AC14" s="134"/>
      <c r="AD14" s="138"/>
      <c r="AE14" s="138"/>
      <c r="AF14" s="138"/>
      <c r="AG14" s="134"/>
      <c r="AH14" s="245"/>
      <c r="AI14" s="245"/>
      <c r="AJ14" s="245"/>
      <c r="AK14" s="245"/>
      <c r="AL14" s="245"/>
      <c r="AM14" s="245"/>
      <c r="AN14" s="245"/>
      <c r="AO14" s="245"/>
      <c r="AP14" s="134"/>
      <c r="AQ14" s="134"/>
      <c r="AR14" s="134"/>
    </row>
    <row r="15" spans="2:44" ht="12.95" customHeight="1" x14ac:dyDescent="0.15">
      <c r="B15" s="154"/>
      <c r="C15" s="143">
        <v>7</v>
      </c>
      <c r="D15" s="155"/>
      <c r="E15" s="156">
        <v>4095</v>
      </c>
      <c r="F15" s="156">
        <v>4725</v>
      </c>
      <c r="G15" s="156">
        <v>4462.8407622996556</v>
      </c>
      <c r="H15" s="156">
        <v>15112.6</v>
      </c>
      <c r="I15" s="173">
        <v>4935</v>
      </c>
      <c r="J15" s="173">
        <v>6090</v>
      </c>
      <c r="K15" s="173">
        <v>5354.5411563881426</v>
      </c>
      <c r="L15" s="156">
        <v>29194</v>
      </c>
      <c r="M15" s="220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44">
        <v>0</v>
      </c>
      <c r="U15" s="134"/>
      <c r="V15" s="134"/>
      <c r="W15" s="134"/>
      <c r="X15" s="143"/>
      <c r="Y15" s="134"/>
      <c r="Z15" s="134"/>
      <c r="AA15" s="134"/>
      <c r="AB15" s="134"/>
      <c r="AC15" s="134"/>
      <c r="AD15" s="138"/>
      <c r="AE15" s="138"/>
      <c r="AF15" s="138"/>
      <c r="AG15" s="134"/>
      <c r="AH15" s="245"/>
      <c r="AI15" s="245"/>
      <c r="AJ15" s="245"/>
      <c r="AK15" s="245"/>
      <c r="AL15" s="245"/>
      <c r="AM15" s="245"/>
      <c r="AN15" s="245"/>
      <c r="AO15" s="245"/>
      <c r="AP15" s="134"/>
      <c r="AQ15" s="134"/>
      <c r="AR15" s="134"/>
    </row>
    <row r="16" spans="2:44" ht="12.95" customHeight="1" x14ac:dyDescent="0.15">
      <c r="B16" s="154"/>
      <c r="C16" s="143">
        <v>8</v>
      </c>
      <c r="D16" s="155"/>
      <c r="E16" s="156">
        <v>4200</v>
      </c>
      <c r="F16" s="156">
        <v>4725</v>
      </c>
      <c r="G16" s="156">
        <v>4504.1859116022079</v>
      </c>
      <c r="H16" s="156">
        <v>16178.7</v>
      </c>
      <c r="I16" s="173">
        <v>5250</v>
      </c>
      <c r="J16" s="173">
        <v>6300</v>
      </c>
      <c r="K16" s="173">
        <v>5669.6598131685159</v>
      </c>
      <c r="L16" s="156">
        <v>28057.4</v>
      </c>
      <c r="M16" s="220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44">
        <v>0</v>
      </c>
      <c r="U16" s="134"/>
      <c r="V16" s="134"/>
      <c r="W16" s="134"/>
      <c r="X16" s="143"/>
      <c r="Y16" s="134"/>
      <c r="Z16" s="134"/>
      <c r="AA16" s="134"/>
      <c r="AB16" s="134"/>
      <c r="AC16" s="134"/>
      <c r="AD16" s="138"/>
      <c r="AE16" s="138"/>
      <c r="AF16" s="138"/>
      <c r="AG16" s="134"/>
      <c r="AH16" s="245"/>
      <c r="AI16" s="245"/>
      <c r="AJ16" s="245"/>
      <c r="AK16" s="245"/>
      <c r="AL16" s="245"/>
      <c r="AM16" s="245"/>
      <c r="AN16" s="245"/>
      <c r="AO16" s="245"/>
      <c r="AP16" s="134"/>
      <c r="AQ16" s="134"/>
      <c r="AR16" s="134"/>
    </row>
    <row r="17" spans="2:44" ht="12.95" customHeight="1" x14ac:dyDescent="0.15">
      <c r="B17" s="154"/>
      <c r="C17" s="143">
        <v>9</v>
      </c>
      <c r="D17" s="155"/>
      <c r="E17" s="156">
        <v>4200</v>
      </c>
      <c r="F17" s="156">
        <v>4725</v>
      </c>
      <c r="G17" s="156">
        <v>4514.5393251177493</v>
      </c>
      <c r="H17" s="156">
        <v>12891.4</v>
      </c>
      <c r="I17" s="173">
        <v>5250</v>
      </c>
      <c r="J17" s="173">
        <v>5775</v>
      </c>
      <c r="K17" s="173">
        <v>5722.249862693945</v>
      </c>
      <c r="L17" s="156">
        <v>25404.7</v>
      </c>
      <c r="M17" s="220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44">
        <v>0</v>
      </c>
      <c r="U17" s="134"/>
      <c r="V17" s="134"/>
      <c r="W17" s="134"/>
      <c r="X17" s="143"/>
      <c r="Y17" s="134"/>
      <c r="Z17" s="134"/>
      <c r="AA17" s="134"/>
      <c r="AB17" s="134"/>
      <c r="AC17" s="134"/>
      <c r="AD17" s="138"/>
      <c r="AE17" s="138"/>
      <c r="AF17" s="138"/>
      <c r="AG17" s="134"/>
      <c r="AH17" s="245"/>
      <c r="AI17" s="245"/>
      <c r="AJ17" s="245"/>
      <c r="AK17" s="245"/>
      <c r="AL17" s="245"/>
      <c r="AM17" s="245"/>
      <c r="AN17" s="245"/>
      <c r="AO17" s="245"/>
      <c r="AP17" s="134"/>
      <c r="AQ17" s="134"/>
      <c r="AR17" s="134"/>
    </row>
    <row r="18" spans="2:44" ht="12.95" customHeight="1" x14ac:dyDescent="0.15">
      <c r="B18" s="154"/>
      <c r="C18" s="143">
        <v>10</v>
      </c>
      <c r="D18" s="155"/>
      <c r="E18" s="156">
        <v>4515</v>
      </c>
      <c r="F18" s="156">
        <v>5250</v>
      </c>
      <c r="G18" s="156">
        <v>4913.743106990968</v>
      </c>
      <c r="H18" s="156">
        <v>16884.7</v>
      </c>
      <c r="I18" s="173">
        <v>5250</v>
      </c>
      <c r="J18" s="173">
        <v>6090</v>
      </c>
      <c r="K18" s="173">
        <v>5643.661010014418</v>
      </c>
      <c r="L18" s="156">
        <v>28400</v>
      </c>
      <c r="M18" s="220">
        <v>0</v>
      </c>
      <c r="N18" s="220">
        <v>0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44">
        <v>0</v>
      </c>
      <c r="U18" s="134"/>
      <c r="V18" s="134"/>
      <c r="W18" s="134"/>
      <c r="X18" s="143"/>
      <c r="Y18" s="134"/>
      <c r="Z18" s="134"/>
      <c r="AA18" s="134"/>
      <c r="AB18" s="134"/>
      <c r="AC18" s="134"/>
      <c r="AD18" s="138"/>
      <c r="AE18" s="138"/>
      <c r="AF18" s="138"/>
      <c r="AG18" s="134"/>
      <c r="AH18" s="245"/>
      <c r="AI18" s="245"/>
      <c r="AJ18" s="245"/>
      <c r="AK18" s="245"/>
      <c r="AL18" s="245"/>
      <c r="AM18" s="245"/>
      <c r="AN18" s="245"/>
      <c r="AO18" s="245"/>
      <c r="AP18" s="134"/>
      <c r="AQ18" s="134"/>
      <c r="AR18" s="134"/>
    </row>
    <row r="19" spans="2:44" ht="12.95" customHeight="1" x14ac:dyDescent="0.15">
      <c r="B19" s="154"/>
      <c r="C19" s="143">
        <v>11</v>
      </c>
      <c r="D19" s="155"/>
      <c r="E19" s="156">
        <v>4200</v>
      </c>
      <c r="F19" s="156">
        <v>4830</v>
      </c>
      <c r="G19" s="156">
        <v>4514.7931049808913</v>
      </c>
      <c r="H19" s="156">
        <v>17055.5</v>
      </c>
      <c r="I19" s="173">
        <v>5145</v>
      </c>
      <c r="J19" s="173">
        <v>6300</v>
      </c>
      <c r="K19" s="173">
        <v>5565.1373756482117</v>
      </c>
      <c r="L19" s="156">
        <v>27261.3</v>
      </c>
      <c r="M19" s="220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44">
        <v>0</v>
      </c>
      <c r="U19" s="134"/>
      <c r="V19" s="134"/>
      <c r="W19" s="134"/>
      <c r="X19" s="143"/>
      <c r="Y19" s="134"/>
      <c r="Z19" s="134"/>
      <c r="AA19" s="134"/>
      <c r="AB19" s="134"/>
      <c r="AC19" s="134"/>
      <c r="AD19" s="138"/>
      <c r="AE19" s="138"/>
      <c r="AF19" s="138"/>
      <c r="AG19" s="134"/>
      <c r="AH19" s="245"/>
      <c r="AI19" s="245"/>
      <c r="AJ19" s="245"/>
      <c r="AK19" s="245"/>
      <c r="AL19" s="245"/>
      <c r="AM19" s="245"/>
      <c r="AN19" s="245"/>
      <c r="AO19" s="245"/>
      <c r="AP19" s="134"/>
      <c r="AQ19" s="134"/>
      <c r="AR19" s="134"/>
    </row>
    <row r="20" spans="2:44" ht="12.95" customHeight="1" x14ac:dyDescent="0.15">
      <c r="B20" s="154"/>
      <c r="C20" s="143">
        <v>12</v>
      </c>
      <c r="D20" s="155"/>
      <c r="E20" s="156">
        <v>4410</v>
      </c>
      <c r="F20" s="156">
        <v>5250</v>
      </c>
      <c r="G20" s="156">
        <v>4845.7434294417681</v>
      </c>
      <c r="H20" s="156">
        <v>26195.1</v>
      </c>
      <c r="I20" s="173">
        <v>5565</v>
      </c>
      <c r="J20" s="173">
        <v>6615</v>
      </c>
      <c r="K20" s="246">
        <v>6011.3647824446662</v>
      </c>
      <c r="L20" s="156">
        <v>41046.300000000003</v>
      </c>
      <c r="M20" s="244">
        <v>0</v>
      </c>
      <c r="N20" s="220">
        <v>0</v>
      </c>
      <c r="O20" s="220">
        <v>0</v>
      </c>
      <c r="P20" s="220">
        <v>0</v>
      </c>
      <c r="Q20" s="244">
        <v>0</v>
      </c>
      <c r="R20" s="220">
        <v>0</v>
      </c>
      <c r="S20" s="220">
        <v>0</v>
      </c>
      <c r="T20" s="244">
        <v>0</v>
      </c>
      <c r="U20" s="134"/>
      <c r="V20" s="134"/>
      <c r="W20" s="134"/>
      <c r="X20" s="143"/>
      <c r="Y20" s="134"/>
      <c r="Z20" s="134"/>
      <c r="AA20" s="134"/>
      <c r="AB20" s="134"/>
      <c r="AC20" s="134"/>
      <c r="AD20" s="138"/>
      <c r="AE20" s="138"/>
      <c r="AF20" s="138"/>
      <c r="AG20" s="134"/>
      <c r="AH20" s="245"/>
      <c r="AI20" s="245"/>
      <c r="AJ20" s="245"/>
      <c r="AK20" s="245"/>
      <c r="AL20" s="245"/>
      <c r="AM20" s="245"/>
      <c r="AN20" s="245"/>
      <c r="AO20" s="245"/>
      <c r="AP20" s="134"/>
      <c r="AQ20" s="134"/>
      <c r="AR20" s="134"/>
    </row>
    <row r="21" spans="2:44" ht="12.95" customHeight="1" x14ac:dyDescent="0.15">
      <c r="B21" s="154" t="s">
        <v>102</v>
      </c>
      <c r="C21" s="143">
        <v>1</v>
      </c>
      <c r="D21" s="155" t="s">
        <v>126</v>
      </c>
      <c r="E21" s="156">
        <v>4200</v>
      </c>
      <c r="F21" s="156">
        <v>5040</v>
      </c>
      <c r="G21" s="156">
        <v>4620.1143005347876</v>
      </c>
      <c r="H21" s="156">
        <v>21488.2</v>
      </c>
      <c r="I21" s="173">
        <v>5040</v>
      </c>
      <c r="J21" s="173">
        <v>6300</v>
      </c>
      <c r="K21" s="173">
        <v>5595.4039665970777</v>
      </c>
      <c r="L21" s="156">
        <v>33523.699999999997</v>
      </c>
      <c r="M21" s="220">
        <v>0</v>
      </c>
      <c r="N21" s="220">
        <v>0</v>
      </c>
      <c r="O21" s="220">
        <v>0</v>
      </c>
      <c r="P21" s="220">
        <v>0</v>
      </c>
      <c r="Q21" s="220">
        <v>0</v>
      </c>
      <c r="R21" s="244">
        <v>0</v>
      </c>
      <c r="S21" s="220">
        <v>0</v>
      </c>
      <c r="T21" s="244">
        <v>0</v>
      </c>
      <c r="U21" s="134"/>
      <c r="V21" s="134"/>
      <c r="W21" s="134"/>
      <c r="X21" s="143"/>
      <c r="Y21" s="134"/>
      <c r="Z21" s="134"/>
      <c r="AA21" s="134"/>
      <c r="AB21" s="134"/>
      <c r="AC21" s="134"/>
      <c r="AD21" s="138"/>
      <c r="AE21" s="138"/>
      <c r="AF21" s="138"/>
      <c r="AG21" s="134"/>
      <c r="AH21" s="245"/>
      <c r="AI21" s="245"/>
      <c r="AJ21" s="245"/>
      <c r="AK21" s="245"/>
      <c r="AL21" s="245"/>
      <c r="AM21" s="245"/>
      <c r="AN21" s="245"/>
      <c r="AO21" s="245"/>
      <c r="AP21" s="134"/>
      <c r="AQ21" s="134"/>
      <c r="AR21" s="134"/>
    </row>
    <row r="22" spans="2:44" ht="12.95" customHeight="1" x14ac:dyDescent="0.15">
      <c r="B22" s="154"/>
      <c r="C22" s="143">
        <v>2</v>
      </c>
      <c r="D22" s="155"/>
      <c r="E22" s="156">
        <v>4200</v>
      </c>
      <c r="F22" s="156">
        <v>5040</v>
      </c>
      <c r="G22" s="156">
        <v>4619.9733502538056</v>
      </c>
      <c r="H22" s="156">
        <v>14699.8</v>
      </c>
      <c r="I22" s="173">
        <v>5145</v>
      </c>
      <c r="J22" s="173">
        <v>6720</v>
      </c>
      <c r="K22" s="173">
        <v>5722.5330472438382</v>
      </c>
      <c r="L22" s="156">
        <v>23949.200000000001</v>
      </c>
      <c r="M22" s="220">
        <v>0</v>
      </c>
      <c r="N22" s="220">
        <v>0</v>
      </c>
      <c r="O22" s="220">
        <v>0</v>
      </c>
      <c r="P22" s="220">
        <v>0</v>
      </c>
      <c r="Q22" s="220">
        <v>0</v>
      </c>
      <c r="R22" s="220">
        <v>0</v>
      </c>
      <c r="S22" s="220">
        <v>0</v>
      </c>
      <c r="T22" s="244">
        <v>0</v>
      </c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245"/>
      <c r="AI22" s="245"/>
      <c r="AJ22" s="245"/>
      <c r="AK22" s="245"/>
      <c r="AL22" s="245"/>
      <c r="AM22" s="245"/>
      <c r="AN22" s="245"/>
      <c r="AO22" s="245"/>
      <c r="AP22" s="134"/>
      <c r="AQ22" s="134"/>
      <c r="AR22" s="134"/>
    </row>
    <row r="23" spans="2:44" ht="12.95" customHeight="1" x14ac:dyDescent="0.15">
      <c r="B23" s="154"/>
      <c r="C23" s="143">
        <v>3</v>
      </c>
      <c r="D23" s="155"/>
      <c r="E23" s="156">
        <v>4357.5</v>
      </c>
      <c r="F23" s="156">
        <v>5092.5</v>
      </c>
      <c r="G23" s="156">
        <v>4761.6154523350406</v>
      </c>
      <c r="H23" s="156">
        <v>14278.6</v>
      </c>
      <c r="I23" s="173">
        <v>5460</v>
      </c>
      <c r="J23" s="173">
        <v>6300</v>
      </c>
      <c r="K23" s="173">
        <v>5901.0329349959648</v>
      </c>
      <c r="L23" s="156">
        <v>24675.3</v>
      </c>
      <c r="M23" s="220">
        <v>0</v>
      </c>
      <c r="N23" s="220">
        <v>0</v>
      </c>
      <c r="O23" s="220">
        <v>0</v>
      </c>
      <c r="P23" s="220">
        <v>0</v>
      </c>
      <c r="Q23" s="220">
        <v>0</v>
      </c>
      <c r="R23" s="220">
        <v>0</v>
      </c>
      <c r="S23" s="220">
        <v>0</v>
      </c>
      <c r="T23" s="244">
        <v>0</v>
      </c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245"/>
      <c r="AI23" s="245"/>
      <c r="AJ23" s="245"/>
      <c r="AK23" s="245"/>
      <c r="AL23" s="245"/>
      <c r="AM23" s="245"/>
      <c r="AN23" s="245"/>
      <c r="AO23" s="245"/>
      <c r="AP23" s="134"/>
      <c r="AQ23" s="134"/>
      <c r="AR23" s="134"/>
    </row>
    <row r="24" spans="2:44" ht="12.95" customHeight="1" x14ac:dyDescent="0.15">
      <c r="B24" s="154"/>
      <c r="C24" s="143">
        <v>4</v>
      </c>
      <c r="D24" s="155"/>
      <c r="E24" s="156">
        <v>4200</v>
      </c>
      <c r="F24" s="156">
        <v>4725</v>
      </c>
      <c r="G24" s="156">
        <v>4483.0305909074514</v>
      </c>
      <c r="H24" s="156">
        <v>14637.2</v>
      </c>
      <c r="I24" s="173">
        <v>5565</v>
      </c>
      <c r="J24" s="173">
        <v>6300</v>
      </c>
      <c r="K24" s="173">
        <v>5937.2648903083445</v>
      </c>
      <c r="L24" s="156">
        <v>27789.4</v>
      </c>
      <c r="M24" s="220">
        <v>0</v>
      </c>
      <c r="N24" s="220">
        <v>0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44">
        <v>0</v>
      </c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245"/>
      <c r="AI24" s="245"/>
      <c r="AJ24" s="245"/>
      <c r="AK24" s="245"/>
      <c r="AL24" s="245"/>
      <c r="AM24" s="245"/>
      <c r="AN24" s="245"/>
      <c r="AO24" s="245"/>
      <c r="AP24" s="134"/>
      <c r="AQ24" s="134"/>
      <c r="AR24" s="134"/>
    </row>
    <row r="25" spans="2:44" ht="12.95" customHeight="1" x14ac:dyDescent="0.15">
      <c r="B25" s="154"/>
      <c r="C25" s="143">
        <v>5</v>
      </c>
      <c r="D25" s="155"/>
      <c r="E25" s="156">
        <v>4410</v>
      </c>
      <c r="F25" s="156">
        <v>5040</v>
      </c>
      <c r="G25" s="156">
        <v>4808.6968061065636</v>
      </c>
      <c r="H25" s="156">
        <v>14532.5</v>
      </c>
      <c r="I25" s="173">
        <v>5460</v>
      </c>
      <c r="J25" s="173">
        <v>6300</v>
      </c>
      <c r="K25" s="173">
        <v>5880.0461018761544</v>
      </c>
      <c r="L25" s="156">
        <v>26508.400000000001</v>
      </c>
      <c r="M25" s="220">
        <v>0</v>
      </c>
      <c r="N25" s="220">
        <v>0</v>
      </c>
      <c r="O25" s="220">
        <v>0</v>
      </c>
      <c r="P25" s="220">
        <v>0</v>
      </c>
      <c r="Q25" s="220">
        <v>0</v>
      </c>
      <c r="R25" s="220">
        <v>0</v>
      </c>
      <c r="S25" s="220">
        <v>0</v>
      </c>
      <c r="T25" s="244">
        <v>0</v>
      </c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245"/>
      <c r="AI25" s="245"/>
      <c r="AJ25" s="245"/>
      <c r="AK25" s="245"/>
      <c r="AL25" s="245"/>
      <c r="AM25" s="245"/>
      <c r="AN25" s="245"/>
      <c r="AO25" s="245"/>
      <c r="AP25" s="134"/>
      <c r="AQ25" s="134"/>
      <c r="AR25" s="134"/>
    </row>
    <row r="26" spans="2:44" ht="12.95" customHeight="1" x14ac:dyDescent="0.15">
      <c r="B26" s="149"/>
      <c r="C26" s="153">
        <v>6</v>
      </c>
      <c r="D26" s="160"/>
      <c r="E26" s="164">
        <v>4410</v>
      </c>
      <c r="F26" s="164">
        <v>5040</v>
      </c>
      <c r="G26" s="164">
        <v>4735.0972591804202</v>
      </c>
      <c r="H26" s="164">
        <v>12711.3</v>
      </c>
      <c r="I26" s="174">
        <v>5460</v>
      </c>
      <c r="J26" s="174">
        <v>6300</v>
      </c>
      <c r="K26" s="174">
        <v>5822.6429195338605</v>
      </c>
      <c r="L26" s="164">
        <v>27429.4</v>
      </c>
      <c r="M26" s="247">
        <v>0</v>
      </c>
      <c r="N26" s="247">
        <v>0</v>
      </c>
      <c r="O26" s="247">
        <v>0</v>
      </c>
      <c r="P26" s="247">
        <v>0</v>
      </c>
      <c r="Q26" s="247">
        <v>0</v>
      </c>
      <c r="R26" s="247">
        <v>0</v>
      </c>
      <c r="S26" s="247">
        <v>0</v>
      </c>
      <c r="T26" s="248">
        <v>0</v>
      </c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245"/>
      <c r="AI26" s="245"/>
      <c r="AJ26" s="245"/>
      <c r="AK26" s="245"/>
      <c r="AL26" s="245"/>
      <c r="AM26" s="245"/>
      <c r="AN26" s="245"/>
      <c r="AO26" s="245"/>
      <c r="AP26" s="134"/>
      <c r="AQ26" s="134"/>
      <c r="AR26" s="134"/>
    </row>
    <row r="27" spans="2:44" x14ac:dyDescent="0.15"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</row>
    <row r="28" spans="2:44" x14ac:dyDescent="0.15">
      <c r="L28" s="134"/>
      <c r="T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</row>
    <row r="29" spans="2:44" x14ac:dyDescent="0.15">
      <c r="L29" s="134"/>
      <c r="T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</row>
    <row r="30" spans="2:44" ht="13.5" x14ac:dyDescent="0.15">
      <c r="E30" s="177"/>
      <c r="F30" s="178"/>
      <c r="G30" s="178"/>
      <c r="L30" s="134"/>
      <c r="T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</row>
    <row r="31" spans="2:44" ht="13.5" x14ac:dyDescent="0.15">
      <c r="E31" s="177"/>
      <c r="F31" s="177"/>
      <c r="G31" s="177"/>
      <c r="L31" s="134"/>
      <c r="T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</row>
    <row r="32" spans="2:44" ht="13.5" x14ac:dyDescent="0.15">
      <c r="E32" s="177"/>
      <c r="F32" s="177"/>
      <c r="G32" s="177"/>
      <c r="T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</row>
    <row r="33" spans="5:44" ht="13.5" x14ac:dyDescent="0.15">
      <c r="E33" s="177"/>
      <c r="F33" s="177"/>
      <c r="G33" s="177"/>
      <c r="T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</row>
    <row r="34" spans="5:44" x14ac:dyDescent="0.15"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</row>
    <row r="35" spans="5:44" x14ac:dyDescent="0.15"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</row>
    <row r="36" spans="5:44" x14ac:dyDescent="0.15"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</row>
    <row r="37" spans="5:44" x14ac:dyDescent="0.15"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</row>
    <row r="38" spans="5:44" x14ac:dyDescent="0.15"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</row>
    <row r="39" spans="5:44" x14ac:dyDescent="0.15"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</row>
    <row r="40" spans="5:44" x14ac:dyDescent="0.15"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</row>
    <row r="41" spans="5:44" x14ac:dyDescent="0.15"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</row>
    <row r="42" spans="5:44" x14ac:dyDescent="0.15"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</row>
    <row r="43" spans="5:44" x14ac:dyDescent="0.15"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</row>
    <row r="44" spans="5:44" x14ac:dyDescent="0.15"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</row>
    <row r="45" spans="5:44" ht="12.75" customHeight="1" x14ac:dyDescent="0.15"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</row>
    <row r="46" spans="5:44" x14ac:dyDescent="0.15"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</row>
    <row r="47" spans="5:44" x14ac:dyDescent="0.15"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</row>
    <row r="48" spans="5:44" x14ac:dyDescent="0.15"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</row>
    <row r="49" spans="22:44" x14ac:dyDescent="0.15"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</row>
    <row r="50" spans="22:44" x14ac:dyDescent="0.15"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6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8"/>
  <sheetViews>
    <sheetView zoomScaleNormal="100" workbookViewId="0"/>
  </sheetViews>
  <sheetFormatPr defaultColWidth="7.5" defaultRowHeight="12" x14ac:dyDescent="0.15"/>
  <cols>
    <col min="1" max="1" width="0.75" style="179" customWidth="1"/>
    <col min="2" max="2" width="5.625" style="179" customWidth="1"/>
    <col min="3" max="3" width="2.5" style="179" customWidth="1"/>
    <col min="4" max="4" width="5.375" style="179" customWidth="1"/>
    <col min="5" max="7" width="5.875" style="179" customWidth="1"/>
    <col min="8" max="8" width="7.75" style="179" customWidth="1"/>
    <col min="9" max="11" width="5.875" style="179" customWidth="1"/>
    <col min="12" max="12" width="7.625" style="179" customWidth="1"/>
    <col min="13" max="15" width="5.875" style="179" customWidth="1"/>
    <col min="16" max="16" width="7.625" style="179" customWidth="1"/>
    <col min="17" max="19" width="5.875" style="179" customWidth="1"/>
    <col min="20" max="20" width="7.125" style="179" customWidth="1"/>
    <col min="21" max="23" width="5.875" style="179" customWidth="1"/>
    <col min="24" max="24" width="7.75" style="179" customWidth="1"/>
    <col min="25" max="16384" width="7.5" style="179"/>
  </cols>
  <sheetData>
    <row r="1" spans="2:52" x14ac:dyDescent="0.15"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</row>
    <row r="2" spans="2:52" x14ac:dyDescent="0.15"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</row>
    <row r="3" spans="2:52" x14ac:dyDescent="0.15">
      <c r="B3" s="179" t="s">
        <v>152</v>
      </c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</row>
    <row r="4" spans="2:52" x14ac:dyDescent="0.15">
      <c r="X4" s="180" t="s">
        <v>87</v>
      </c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81"/>
      <c r="AX4" s="176"/>
      <c r="AY4" s="176"/>
      <c r="AZ4" s="176"/>
    </row>
    <row r="5" spans="2:52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</row>
    <row r="6" spans="2:52" x14ac:dyDescent="0.15">
      <c r="B6" s="249"/>
      <c r="C6" s="184" t="s">
        <v>88</v>
      </c>
      <c r="D6" s="185"/>
      <c r="E6" s="205" t="s">
        <v>121</v>
      </c>
      <c r="F6" s="206"/>
      <c r="G6" s="206"/>
      <c r="H6" s="207"/>
      <c r="I6" s="205" t="s">
        <v>122</v>
      </c>
      <c r="J6" s="206"/>
      <c r="K6" s="206"/>
      <c r="L6" s="207"/>
      <c r="M6" s="205" t="s">
        <v>123</v>
      </c>
      <c r="N6" s="206"/>
      <c r="O6" s="206"/>
      <c r="P6" s="207"/>
      <c r="Q6" s="205" t="s">
        <v>125</v>
      </c>
      <c r="R6" s="206"/>
      <c r="S6" s="206"/>
      <c r="T6" s="207"/>
      <c r="U6" s="226" t="s">
        <v>134</v>
      </c>
      <c r="V6" s="227"/>
      <c r="W6" s="227"/>
      <c r="X6" s="228"/>
      <c r="Z6" s="176"/>
      <c r="AA6" s="176"/>
      <c r="AB6" s="186"/>
      <c r="AC6" s="186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45"/>
      <c r="AU6" s="145"/>
      <c r="AV6" s="145"/>
      <c r="AW6" s="145"/>
      <c r="AX6" s="176"/>
      <c r="AY6" s="176"/>
      <c r="AZ6" s="176"/>
    </row>
    <row r="7" spans="2:52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M7" s="192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3" t="s">
        <v>97</v>
      </c>
      <c r="T7" s="191" t="s">
        <v>98</v>
      </c>
      <c r="U7" s="192" t="s">
        <v>95</v>
      </c>
      <c r="V7" s="191" t="s">
        <v>96</v>
      </c>
      <c r="W7" s="193" t="s">
        <v>97</v>
      </c>
      <c r="X7" s="191" t="s">
        <v>98</v>
      </c>
      <c r="Z7" s="176"/>
      <c r="AA7" s="188"/>
      <c r="AB7" s="188"/>
      <c r="AC7" s="188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76"/>
      <c r="AY7" s="176"/>
      <c r="AZ7" s="176"/>
    </row>
    <row r="8" spans="2:52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M8" s="196"/>
      <c r="N8" s="197"/>
      <c r="O8" s="196" t="s">
        <v>99</v>
      </c>
      <c r="P8" s="197"/>
      <c r="Q8" s="196"/>
      <c r="R8" s="197"/>
      <c r="S8" s="198" t="s">
        <v>99</v>
      </c>
      <c r="T8" s="197"/>
      <c r="U8" s="196"/>
      <c r="V8" s="197"/>
      <c r="W8" s="198" t="s">
        <v>99</v>
      </c>
      <c r="X8" s="197"/>
      <c r="Z8" s="176"/>
      <c r="AA8" s="176"/>
      <c r="AB8" s="176"/>
      <c r="AC8" s="17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76"/>
      <c r="AY8" s="176"/>
      <c r="AZ8" s="176"/>
    </row>
    <row r="9" spans="2:52" ht="14.1" customHeight="1" x14ac:dyDescent="0.15">
      <c r="B9" s="200" t="s">
        <v>100</v>
      </c>
      <c r="C9" s="186">
        <v>21</v>
      </c>
      <c r="D9" s="176" t="s">
        <v>101</v>
      </c>
      <c r="E9" s="200">
        <v>1208</v>
      </c>
      <c r="F9" s="201">
        <v>2310</v>
      </c>
      <c r="G9" s="176">
        <v>1587</v>
      </c>
      <c r="H9" s="201">
        <v>978151</v>
      </c>
      <c r="I9" s="200">
        <v>945</v>
      </c>
      <c r="J9" s="201">
        <v>1365</v>
      </c>
      <c r="K9" s="176">
        <v>1151</v>
      </c>
      <c r="L9" s="201">
        <v>651889</v>
      </c>
      <c r="M9" s="200">
        <v>735</v>
      </c>
      <c r="N9" s="201">
        <v>1161</v>
      </c>
      <c r="O9" s="176">
        <v>929</v>
      </c>
      <c r="P9" s="201">
        <v>148081</v>
      </c>
      <c r="Q9" s="200">
        <v>2835</v>
      </c>
      <c r="R9" s="201">
        <v>4095</v>
      </c>
      <c r="S9" s="176">
        <v>3479</v>
      </c>
      <c r="T9" s="201">
        <v>226768</v>
      </c>
      <c r="U9" s="200">
        <v>2100</v>
      </c>
      <c r="V9" s="201">
        <v>2940</v>
      </c>
      <c r="W9" s="176">
        <v>2503</v>
      </c>
      <c r="X9" s="201">
        <v>480393</v>
      </c>
      <c r="Z9" s="176"/>
      <c r="AA9" s="176"/>
      <c r="AB9" s="18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</row>
    <row r="10" spans="2:52" ht="14.1" customHeight="1" x14ac:dyDescent="0.15">
      <c r="B10" s="200"/>
      <c r="C10" s="186">
        <v>22</v>
      </c>
      <c r="D10" s="202"/>
      <c r="E10" s="202">
        <v>1103</v>
      </c>
      <c r="F10" s="201">
        <v>2205</v>
      </c>
      <c r="G10" s="201">
        <v>1549</v>
      </c>
      <c r="H10" s="201">
        <v>734977</v>
      </c>
      <c r="I10" s="201">
        <v>945</v>
      </c>
      <c r="J10" s="201">
        <v>1365</v>
      </c>
      <c r="K10" s="201">
        <v>1103</v>
      </c>
      <c r="L10" s="201">
        <v>404800</v>
      </c>
      <c r="M10" s="201">
        <v>704</v>
      </c>
      <c r="N10" s="201">
        <v>1203</v>
      </c>
      <c r="O10" s="201">
        <v>975</v>
      </c>
      <c r="P10" s="201">
        <v>83396</v>
      </c>
      <c r="Q10" s="201">
        <v>2730</v>
      </c>
      <c r="R10" s="201">
        <v>4043</v>
      </c>
      <c r="S10" s="201">
        <v>3474</v>
      </c>
      <c r="T10" s="201">
        <v>193855</v>
      </c>
      <c r="U10" s="201">
        <v>2200</v>
      </c>
      <c r="V10" s="201">
        <v>3045</v>
      </c>
      <c r="W10" s="201">
        <v>2531</v>
      </c>
      <c r="X10" s="202">
        <v>362364</v>
      </c>
      <c r="Z10" s="176"/>
      <c r="AA10" s="176"/>
      <c r="AB10" s="18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</row>
    <row r="11" spans="2:52" ht="14.1" customHeight="1" x14ac:dyDescent="0.15">
      <c r="B11" s="200"/>
      <c r="C11" s="186">
        <v>23</v>
      </c>
      <c r="D11" s="202"/>
      <c r="E11" s="158">
        <v>840</v>
      </c>
      <c r="F11" s="158">
        <v>2100</v>
      </c>
      <c r="G11" s="159">
        <v>1434.1464339897868</v>
      </c>
      <c r="H11" s="158">
        <v>623441.20000000007</v>
      </c>
      <c r="I11" s="158">
        <v>787.5</v>
      </c>
      <c r="J11" s="158">
        <v>1405.1100000000001</v>
      </c>
      <c r="K11" s="158">
        <v>1108.7951844370348</v>
      </c>
      <c r="L11" s="158">
        <v>287014.60000000003</v>
      </c>
      <c r="M11" s="158">
        <v>735</v>
      </c>
      <c r="N11" s="158">
        <v>1260</v>
      </c>
      <c r="O11" s="159">
        <v>899.2122336236539</v>
      </c>
      <c r="P11" s="158">
        <v>124305.30000000003</v>
      </c>
      <c r="Q11" s="158">
        <v>2625</v>
      </c>
      <c r="R11" s="158">
        <v>4042.5</v>
      </c>
      <c r="S11" s="158">
        <v>3237.4008216635825</v>
      </c>
      <c r="T11" s="158">
        <v>149311.20000000001</v>
      </c>
      <c r="U11" s="158">
        <v>1837.5</v>
      </c>
      <c r="V11" s="158">
        <v>2940</v>
      </c>
      <c r="W11" s="158">
        <v>2455.2506368526851</v>
      </c>
      <c r="X11" s="159">
        <v>303912.6999999999</v>
      </c>
      <c r="Z11" s="176"/>
      <c r="AA11" s="176"/>
      <c r="AB11" s="18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</row>
    <row r="12" spans="2:52" ht="14.1" customHeight="1" x14ac:dyDescent="0.15">
      <c r="B12" s="195"/>
      <c r="C12" s="198">
        <v>24</v>
      </c>
      <c r="D12" s="204"/>
      <c r="E12" s="161">
        <v>892.5</v>
      </c>
      <c r="F12" s="161">
        <v>1995</v>
      </c>
      <c r="G12" s="161">
        <v>1285.859728227862</v>
      </c>
      <c r="H12" s="161">
        <v>854565.79999999993</v>
      </c>
      <c r="I12" s="161">
        <v>787.5</v>
      </c>
      <c r="J12" s="161">
        <v>1312.5</v>
      </c>
      <c r="K12" s="161">
        <v>966.74513051384849</v>
      </c>
      <c r="L12" s="161">
        <v>371875.2</v>
      </c>
      <c r="M12" s="161">
        <v>630</v>
      </c>
      <c r="N12" s="161">
        <v>1260</v>
      </c>
      <c r="O12" s="161">
        <v>853.6868844499935</v>
      </c>
      <c r="P12" s="161">
        <v>61045.4</v>
      </c>
      <c r="Q12" s="161">
        <v>2625</v>
      </c>
      <c r="R12" s="161">
        <v>4095</v>
      </c>
      <c r="S12" s="161">
        <v>3259.4668950300111</v>
      </c>
      <c r="T12" s="161">
        <v>199705.30000000005</v>
      </c>
      <c r="U12" s="161">
        <v>1995</v>
      </c>
      <c r="V12" s="161">
        <v>2940</v>
      </c>
      <c r="W12" s="161">
        <v>2380.2102761851061</v>
      </c>
      <c r="X12" s="162">
        <v>353534.7</v>
      </c>
      <c r="Z12" s="176"/>
      <c r="AA12" s="176"/>
      <c r="AB12" s="186"/>
      <c r="AC12" s="176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76"/>
      <c r="AY12" s="176"/>
      <c r="AZ12" s="176"/>
    </row>
    <row r="13" spans="2:52" ht="14.1" customHeight="1" x14ac:dyDescent="0.15">
      <c r="B13" s="154"/>
      <c r="C13" s="143">
        <v>6</v>
      </c>
      <c r="D13" s="155"/>
      <c r="E13" s="201">
        <v>945</v>
      </c>
      <c r="F13" s="201">
        <v>1522.5</v>
      </c>
      <c r="G13" s="201">
        <v>1301.1637961200679</v>
      </c>
      <c r="H13" s="201">
        <v>58135.1</v>
      </c>
      <c r="I13" s="201">
        <v>787.5</v>
      </c>
      <c r="J13" s="201">
        <v>1290.45</v>
      </c>
      <c r="K13" s="201">
        <v>1031.3114836546524</v>
      </c>
      <c r="L13" s="201">
        <v>28447.1</v>
      </c>
      <c r="M13" s="201">
        <v>735</v>
      </c>
      <c r="N13" s="201">
        <v>1260</v>
      </c>
      <c r="O13" s="201">
        <v>938.33190630048477</v>
      </c>
      <c r="P13" s="201">
        <v>1703.1</v>
      </c>
      <c r="Q13" s="202">
        <v>2730</v>
      </c>
      <c r="R13" s="201">
        <v>3834.9150000000004</v>
      </c>
      <c r="S13" s="201">
        <v>3478.3832675673548</v>
      </c>
      <c r="T13" s="202">
        <v>14248.5</v>
      </c>
      <c r="U13" s="201">
        <v>2205</v>
      </c>
      <c r="V13" s="201">
        <v>2730</v>
      </c>
      <c r="W13" s="201">
        <v>2594.4749410119725</v>
      </c>
      <c r="X13" s="202">
        <v>27954.5</v>
      </c>
      <c r="Z13" s="176"/>
      <c r="AA13" s="134"/>
      <c r="AB13" s="143"/>
      <c r="AC13" s="134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</row>
    <row r="14" spans="2:52" ht="14.1" customHeight="1" x14ac:dyDescent="0.15">
      <c r="B14" s="154"/>
      <c r="C14" s="143">
        <v>7</v>
      </c>
      <c r="D14" s="155"/>
      <c r="E14" s="201">
        <v>945</v>
      </c>
      <c r="F14" s="201">
        <v>1386</v>
      </c>
      <c r="G14" s="201">
        <v>1172.6308984982159</v>
      </c>
      <c r="H14" s="201">
        <v>85419.800000000017</v>
      </c>
      <c r="I14" s="201">
        <v>840</v>
      </c>
      <c r="J14" s="201">
        <v>1239</v>
      </c>
      <c r="K14" s="201">
        <v>1006.5076198736217</v>
      </c>
      <c r="L14" s="201">
        <v>30580.3</v>
      </c>
      <c r="M14" s="201">
        <v>892.5</v>
      </c>
      <c r="N14" s="201">
        <v>1155</v>
      </c>
      <c r="O14" s="201">
        <v>1002.1031518624641</v>
      </c>
      <c r="P14" s="201">
        <v>4986.8</v>
      </c>
      <c r="Q14" s="201">
        <v>2835</v>
      </c>
      <c r="R14" s="201">
        <v>3937.5</v>
      </c>
      <c r="S14" s="201">
        <v>3429.3909627943935</v>
      </c>
      <c r="T14" s="201">
        <v>21215.5</v>
      </c>
      <c r="U14" s="201">
        <v>2100</v>
      </c>
      <c r="V14" s="201">
        <v>2835</v>
      </c>
      <c r="W14" s="201">
        <v>2393.5657150289398</v>
      </c>
      <c r="X14" s="202">
        <v>35741.9</v>
      </c>
      <c r="Z14" s="176"/>
      <c r="AA14" s="134"/>
      <c r="AB14" s="143"/>
      <c r="AC14" s="134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</row>
    <row r="15" spans="2:52" ht="14.1" customHeight="1" x14ac:dyDescent="0.15">
      <c r="B15" s="154"/>
      <c r="C15" s="143">
        <v>8</v>
      </c>
      <c r="D15" s="155"/>
      <c r="E15" s="201">
        <v>924</v>
      </c>
      <c r="F15" s="201">
        <v>1386</v>
      </c>
      <c r="G15" s="201">
        <v>1185.6982634396268</v>
      </c>
      <c r="H15" s="201">
        <v>56463</v>
      </c>
      <c r="I15" s="201">
        <v>840</v>
      </c>
      <c r="J15" s="201">
        <v>1173.2700000000002</v>
      </c>
      <c r="K15" s="201">
        <v>1017.9251607413012</v>
      </c>
      <c r="L15" s="201">
        <v>16915.099999999999</v>
      </c>
      <c r="M15" s="201">
        <v>787.5</v>
      </c>
      <c r="N15" s="201">
        <v>1029</v>
      </c>
      <c r="O15" s="201">
        <v>936.18164062500023</v>
      </c>
      <c r="P15" s="201">
        <v>6829.7999999999993</v>
      </c>
      <c r="Q15" s="201">
        <v>2835</v>
      </c>
      <c r="R15" s="201">
        <v>3727.5</v>
      </c>
      <c r="S15" s="201">
        <v>3445.2104909213185</v>
      </c>
      <c r="T15" s="201">
        <v>14185.500000000002</v>
      </c>
      <c r="U15" s="201">
        <v>2100</v>
      </c>
      <c r="V15" s="201">
        <v>2700.0750000000003</v>
      </c>
      <c r="W15" s="201">
        <v>2500.6133575987237</v>
      </c>
      <c r="X15" s="202">
        <v>24468.700000000004</v>
      </c>
      <c r="Z15" s="176"/>
      <c r="AA15" s="134"/>
      <c r="AB15" s="143"/>
      <c r="AC15" s="134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</row>
    <row r="16" spans="2:52" ht="14.1" customHeight="1" x14ac:dyDescent="0.15">
      <c r="B16" s="154"/>
      <c r="C16" s="143">
        <v>9</v>
      </c>
      <c r="D16" s="155"/>
      <c r="E16" s="201">
        <v>945</v>
      </c>
      <c r="F16" s="201">
        <v>1507.8</v>
      </c>
      <c r="G16" s="201">
        <v>1238.5140855649247</v>
      </c>
      <c r="H16" s="201">
        <v>59056.6</v>
      </c>
      <c r="I16" s="201">
        <v>840</v>
      </c>
      <c r="J16" s="201">
        <v>1239</v>
      </c>
      <c r="K16" s="201">
        <v>1012.8656318462035</v>
      </c>
      <c r="L16" s="201">
        <v>21286.799999999999</v>
      </c>
      <c r="M16" s="201">
        <v>840</v>
      </c>
      <c r="N16" s="201">
        <v>1149.96</v>
      </c>
      <c r="O16" s="201">
        <v>950.796875</v>
      </c>
      <c r="P16" s="201">
        <v>4169.6000000000004</v>
      </c>
      <c r="Q16" s="201">
        <v>2835</v>
      </c>
      <c r="R16" s="201">
        <v>3780</v>
      </c>
      <c r="S16" s="201">
        <v>3374.3688690717472</v>
      </c>
      <c r="T16" s="201">
        <v>15214.599999999999</v>
      </c>
      <c r="U16" s="201">
        <v>2100</v>
      </c>
      <c r="V16" s="201">
        <v>2730</v>
      </c>
      <c r="W16" s="201">
        <v>2448.8162743132148</v>
      </c>
      <c r="X16" s="202">
        <v>26036.2</v>
      </c>
      <c r="Z16" s="176"/>
      <c r="AA16" s="134"/>
      <c r="AB16" s="143"/>
      <c r="AC16" s="134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</row>
    <row r="17" spans="2:52" ht="14.1" customHeight="1" x14ac:dyDescent="0.15">
      <c r="B17" s="154"/>
      <c r="C17" s="143">
        <v>10</v>
      </c>
      <c r="D17" s="155"/>
      <c r="E17" s="201">
        <v>1050</v>
      </c>
      <c r="F17" s="201">
        <v>1523.34</v>
      </c>
      <c r="G17" s="201">
        <v>1338.7859615137695</v>
      </c>
      <c r="H17" s="201">
        <v>68299.7</v>
      </c>
      <c r="I17" s="201">
        <v>840</v>
      </c>
      <c r="J17" s="201">
        <v>1260</v>
      </c>
      <c r="K17" s="201">
        <v>1041.594536331537</v>
      </c>
      <c r="L17" s="201">
        <v>26605</v>
      </c>
      <c r="M17" s="201">
        <v>787.5</v>
      </c>
      <c r="N17" s="201">
        <v>1029</v>
      </c>
      <c r="O17" s="201">
        <v>880.1870118845502</v>
      </c>
      <c r="P17" s="201">
        <v>4494</v>
      </c>
      <c r="Q17" s="201">
        <v>2835</v>
      </c>
      <c r="R17" s="201">
        <v>3780</v>
      </c>
      <c r="S17" s="201">
        <v>3494.6763556424039</v>
      </c>
      <c r="T17" s="201">
        <v>14744.6</v>
      </c>
      <c r="U17" s="201">
        <v>2047.5</v>
      </c>
      <c r="V17" s="201">
        <v>2835</v>
      </c>
      <c r="W17" s="201">
        <v>2517.9045525258202</v>
      </c>
      <c r="X17" s="202">
        <v>29035.899999999998</v>
      </c>
      <c r="Z17" s="176"/>
      <c r="AA17" s="134"/>
      <c r="AB17" s="143"/>
      <c r="AC17" s="134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</row>
    <row r="18" spans="2:52" ht="14.1" customHeight="1" x14ac:dyDescent="0.15">
      <c r="B18" s="154"/>
      <c r="C18" s="143">
        <v>11</v>
      </c>
      <c r="D18" s="155"/>
      <c r="E18" s="201">
        <v>1209.6000000000001</v>
      </c>
      <c r="F18" s="201">
        <v>1741.95</v>
      </c>
      <c r="G18" s="201">
        <v>1499.5621639237409</v>
      </c>
      <c r="H18" s="201">
        <v>61080.399999999994</v>
      </c>
      <c r="I18" s="201">
        <v>892.5</v>
      </c>
      <c r="J18" s="201">
        <v>1207.5</v>
      </c>
      <c r="K18" s="201">
        <v>1077.9359848076717</v>
      </c>
      <c r="L18" s="201">
        <v>21109.9</v>
      </c>
      <c r="M18" s="201">
        <v>735</v>
      </c>
      <c r="N18" s="201">
        <v>1029</v>
      </c>
      <c r="O18" s="201">
        <v>841.69109782950625</v>
      </c>
      <c r="P18" s="201">
        <v>3570.7</v>
      </c>
      <c r="Q18" s="201">
        <v>2940</v>
      </c>
      <c r="R18" s="201">
        <v>4095</v>
      </c>
      <c r="S18" s="201">
        <v>3690.3079895512928</v>
      </c>
      <c r="T18" s="201">
        <v>13914.2</v>
      </c>
      <c r="U18" s="201">
        <v>2000.04</v>
      </c>
      <c r="V18" s="201">
        <v>2835</v>
      </c>
      <c r="W18" s="201">
        <v>2585.6837922225372</v>
      </c>
      <c r="X18" s="202">
        <v>22886.199999999997</v>
      </c>
      <c r="Z18" s="176"/>
      <c r="AA18" s="134"/>
      <c r="AB18" s="143"/>
      <c r="AC18" s="134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</row>
    <row r="19" spans="2:52" ht="14.1" customHeight="1" x14ac:dyDescent="0.15">
      <c r="B19" s="154"/>
      <c r="C19" s="143">
        <v>12</v>
      </c>
      <c r="D19" s="155"/>
      <c r="E19" s="201">
        <v>1365</v>
      </c>
      <c r="F19" s="201">
        <v>1995</v>
      </c>
      <c r="G19" s="201">
        <v>1797.1763118275626</v>
      </c>
      <c r="H19" s="201">
        <v>102529.5</v>
      </c>
      <c r="I19" s="201">
        <v>945</v>
      </c>
      <c r="J19" s="201">
        <v>1260</v>
      </c>
      <c r="K19" s="201">
        <v>1133.3943544346084</v>
      </c>
      <c r="L19" s="201">
        <v>42127.199999999997</v>
      </c>
      <c r="M19" s="201">
        <v>735</v>
      </c>
      <c r="N19" s="201">
        <v>1050</v>
      </c>
      <c r="O19" s="201">
        <v>863.72252321981432</v>
      </c>
      <c r="P19" s="201">
        <v>3405.7000000000003</v>
      </c>
      <c r="Q19" s="201">
        <v>3150</v>
      </c>
      <c r="R19" s="201">
        <v>3990</v>
      </c>
      <c r="S19" s="201">
        <v>3695.1591490632582</v>
      </c>
      <c r="T19" s="201">
        <v>25109.700000000004</v>
      </c>
      <c r="U19" s="201">
        <v>2205</v>
      </c>
      <c r="V19" s="201">
        <v>2940</v>
      </c>
      <c r="W19" s="201">
        <v>2651.3626791361098</v>
      </c>
      <c r="X19" s="202">
        <v>38035.1</v>
      </c>
      <c r="Z19" s="176"/>
      <c r="AA19" s="134"/>
      <c r="AB19" s="143"/>
      <c r="AC19" s="134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</row>
    <row r="20" spans="2:52" ht="14.1" customHeight="1" x14ac:dyDescent="0.15">
      <c r="B20" s="154" t="s">
        <v>102</v>
      </c>
      <c r="C20" s="143">
        <v>1</v>
      </c>
      <c r="D20" s="155" t="s">
        <v>126</v>
      </c>
      <c r="E20" s="201">
        <v>1470</v>
      </c>
      <c r="F20" s="201">
        <v>1942.5</v>
      </c>
      <c r="G20" s="201">
        <v>1721.9151374627363</v>
      </c>
      <c r="H20" s="201">
        <v>64754.6</v>
      </c>
      <c r="I20" s="201">
        <v>924</v>
      </c>
      <c r="J20" s="201">
        <v>1207.5</v>
      </c>
      <c r="K20" s="201">
        <v>1068.9842253356856</v>
      </c>
      <c r="L20" s="201">
        <v>23742.6</v>
      </c>
      <c r="M20" s="201">
        <v>787.5</v>
      </c>
      <c r="N20" s="201">
        <v>1050</v>
      </c>
      <c r="O20" s="201">
        <v>952.59393939393942</v>
      </c>
      <c r="P20" s="201">
        <v>2284.1000000000004</v>
      </c>
      <c r="Q20" s="201">
        <v>3045</v>
      </c>
      <c r="R20" s="201">
        <v>3832.5</v>
      </c>
      <c r="S20" s="201">
        <v>3396.2891667658414</v>
      </c>
      <c r="T20" s="201">
        <v>13809.6</v>
      </c>
      <c r="U20" s="201">
        <v>2310</v>
      </c>
      <c r="V20" s="201">
        <v>2940</v>
      </c>
      <c r="W20" s="201">
        <v>2627.6472632851564</v>
      </c>
      <c r="X20" s="202">
        <v>32620.6</v>
      </c>
      <c r="Z20" s="176"/>
      <c r="AA20" s="134"/>
      <c r="AB20" s="143"/>
      <c r="AC20" s="134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6"/>
    </row>
    <row r="21" spans="2:52" ht="14.1" customHeight="1" x14ac:dyDescent="0.15">
      <c r="B21" s="154"/>
      <c r="C21" s="143">
        <v>2</v>
      </c>
      <c r="D21" s="155"/>
      <c r="E21" s="201">
        <v>1365</v>
      </c>
      <c r="F21" s="201">
        <v>1859.0250000000001</v>
      </c>
      <c r="G21" s="201">
        <v>1617.3325146321072</v>
      </c>
      <c r="H21" s="201">
        <v>46253.3</v>
      </c>
      <c r="I21" s="201">
        <v>892.5</v>
      </c>
      <c r="J21" s="201">
        <v>1260</v>
      </c>
      <c r="K21" s="201">
        <v>1084.2414487847061</v>
      </c>
      <c r="L21" s="201">
        <v>22667</v>
      </c>
      <c r="M21" s="201">
        <v>735</v>
      </c>
      <c r="N21" s="201">
        <v>1134</v>
      </c>
      <c r="O21" s="201">
        <v>937.23327895595423</v>
      </c>
      <c r="P21" s="201">
        <v>3231.5</v>
      </c>
      <c r="Q21" s="201">
        <v>3045</v>
      </c>
      <c r="R21" s="201">
        <v>3675</v>
      </c>
      <c r="S21" s="201">
        <v>3359.6888163156505</v>
      </c>
      <c r="T21" s="201">
        <v>11772.9</v>
      </c>
      <c r="U21" s="201">
        <v>2310</v>
      </c>
      <c r="V21" s="201">
        <v>2940</v>
      </c>
      <c r="W21" s="201">
        <v>2569.1951874549386</v>
      </c>
      <c r="X21" s="202">
        <v>21083.199999999997</v>
      </c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</row>
    <row r="22" spans="2:52" ht="14.1" customHeight="1" x14ac:dyDescent="0.15">
      <c r="B22" s="154"/>
      <c r="C22" s="143">
        <v>3</v>
      </c>
      <c r="D22" s="155"/>
      <c r="E22" s="201">
        <v>1260</v>
      </c>
      <c r="F22" s="201">
        <v>1701</v>
      </c>
      <c r="G22" s="201">
        <v>1540.9240403464973</v>
      </c>
      <c r="H22" s="201">
        <v>36508.299999999996</v>
      </c>
      <c r="I22" s="201">
        <v>975.34500000000003</v>
      </c>
      <c r="J22" s="201">
        <v>1260</v>
      </c>
      <c r="K22" s="201">
        <v>1068.5659623483677</v>
      </c>
      <c r="L22" s="201">
        <v>13430.4</v>
      </c>
      <c r="M22" s="201">
        <v>840</v>
      </c>
      <c r="N22" s="201">
        <v>1155</v>
      </c>
      <c r="O22" s="201">
        <v>953.61437733832167</v>
      </c>
      <c r="P22" s="201">
        <v>2478.5</v>
      </c>
      <c r="Q22" s="201">
        <v>3150</v>
      </c>
      <c r="R22" s="201">
        <v>4021.5</v>
      </c>
      <c r="S22" s="201">
        <v>3659.3459892632063</v>
      </c>
      <c r="T22" s="201">
        <v>9510.5</v>
      </c>
      <c r="U22" s="201">
        <v>2334.9900000000002</v>
      </c>
      <c r="V22" s="201">
        <v>2887.5</v>
      </c>
      <c r="W22" s="201">
        <v>2650.6126941133984</v>
      </c>
      <c r="X22" s="202">
        <v>18735.599999999999</v>
      </c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</row>
    <row r="23" spans="2:52" ht="14.1" customHeight="1" x14ac:dyDescent="0.15">
      <c r="B23" s="154"/>
      <c r="C23" s="143">
        <v>4</v>
      </c>
      <c r="D23" s="155"/>
      <c r="E23" s="201">
        <v>1260</v>
      </c>
      <c r="F23" s="201">
        <v>1741.95</v>
      </c>
      <c r="G23" s="201">
        <v>1489.8565818982281</v>
      </c>
      <c r="H23" s="201">
        <v>39292</v>
      </c>
      <c r="I23" s="201">
        <v>997.5</v>
      </c>
      <c r="J23" s="201">
        <v>1260</v>
      </c>
      <c r="K23" s="201">
        <v>1128.5070207091308</v>
      </c>
      <c r="L23" s="201">
        <v>16603.900000000001</v>
      </c>
      <c r="M23" s="201">
        <v>840</v>
      </c>
      <c r="N23" s="201">
        <v>1050</v>
      </c>
      <c r="O23" s="201">
        <v>946.49388309922983</v>
      </c>
      <c r="P23" s="201">
        <v>3758.2</v>
      </c>
      <c r="Q23" s="201">
        <v>3360</v>
      </c>
      <c r="R23" s="201">
        <v>4007.8500000000004</v>
      </c>
      <c r="S23" s="201">
        <v>3782.1307272175582</v>
      </c>
      <c r="T23" s="201">
        <v>11543.8</v>
      </c>
      <c r="U23" s="201">
        <v>2467.5</v>
      </c>
      <c r="V23" s="201">
        <v>2940</v>
      </c>
      <c r="W23" s="201">
        <v>2627.3561498942272</v>
      </c>
      <c r="X23" s="201">
        <v>22130.400000000001</v>
      </c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</row>
    <row r="24" spans="2:52" ht="14.1" customHeight="1" x14ac:dyDescent="0.15">
      <c r="B24" s="154"/>
      <c r="C24" s="143">
        <v>5</v>
      </c>
      <c r="D24" s="155"/>
      <c r="E24" s="201">
        <v>1260</v>
      </c>
      <c r="F24" s="201">
        <v>1741.95</v>
      </c>
      <c r="G24" s="201">
        <v>1450.6369346426034</v>
      </c>
      <c r="H24" s="201">
        <v>56466.899999999994</v>
      </c>
      <c r="I24" s="202">
        <v>1050</v>
      </c>
      <c r="J24" s="201">
        <v>1291.5</v>
      </c>
      <c r="K24" s="201">
        <v>1144.6932838001421</v>
      </c>
      <c r="L24" s="201">
        <v>28323.199999999997</v>
      </c>
      <c r="M24" s="201">
        <v>910.03500000000008</v>
      </c>
      <c r="N24" s="201">
        <v>1123.5</v>
      </c>
      <c r="O24" s="201">
        <v>965.47350993377495</v>
      </c>
      <c r="P24" s="201">
        <v>4455.8</v>
      </c>
      <c r="Q24" s="201">
        <v>3570</v>
      </c>
      <c r="R24" s="201">
        <v>4095</v>
      </c>
      <c r="S24" s="201">
        <v>3839.7597533371058</v>
      </c>
      <c r="T24" s="201">
        <v>14971.300000000001</v>
      </c>
      <c r="U24" s="201">
        <v>2488.08</v>
      </c>
      <c r="V24" s="201">
        <v>2940</v>
      </c>
      <c r="W24" s="201">
        <v>2706.4964703721193</v>
      </c>
      <c r="X24" s="202">
        <v>27853.1</v>
      </c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</row>
    <row r="25" spans="2:52" ht="14.1" customHeight="1" x14ac:dyDescent="0.15">
      <c r="B25" s="149"/>
      <c r="C25" s="153">
        <v>6</v>
      </c>
      <c r="D25" s="160"/>
      <c r="E25" s="203">
        <v>1365</v>
      </c>
      <c r="F25" s="203">
        <v>1741.95</v>
      </c>
      <c r="G25" s="203">
        <v>1532.7347545810869</v>
      </c>
      <c r="H25" s="203">
        <v>48246</v>
      </c>
      <c r="I25" s="203">
        <v>1029</v>
      </c>
      <c r="J25" s="203">
        <v>1286.25</v>
      </c>
      <c r="K25" s="203">
        <v>1148.6194590390924</v>
      </c>
      <c r="L25" s="203">
        <v>28423.599999999999</v>
      </c>
      <c r="M25" s="203">
        <v>945</v>
      </c>
      <c r="N25" s="203">
        <v>1123.5</v>
      </c>
      <c r="O25" s="203">
        <v>1012.5081521739131</v>
      </c>
      <c r="P25" s="203">
        <v>3699.6</v>
      </c>
      <c r="Q25" s="203">
        <v>3675</v>
      </c>
      <c r="R25" s="203">
        <v>4095</v>
      </c>
      <c r="S25" s="203">
        <v>3864.617330779296</v>
      </c>
      <c r="T25" s="203">
        <v>15360.2</v>
      </c>
      <c r="U25" s="203">
        <v>2520</v>
      </c>
      <c r="V25" s="203">
        <v>3026.625</v>
      </c>
      <c r="W25" s="203">
        <v>2758.933644721234</v>
      </c>
      <c r="X25" s="204">
        <v>24505.5</v>
      </c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</row>
    <row r="26" spans="2:52" x14ac:dyDescent="0.15">
      <c r="B26" s="190" t="s">
        <v>140</v>
      </c>
      <c r="C26" s="181"/>
      <c r="D26" s="209"/>
      <c r="E26" s="200"/>
      <c r="F26" s="201"/>
      <c r="G26" s="176"/>
      <c r="H26" s="201"/>
      <c r="I26" s="200"/>
      <c r="J26" s="201"/>
      <c r="K26" s="176"/>
      <c r="L26" s="201"/>
      <c r="M26" s="200"/>
      <c r="N26" s="201"/>
      <c r="O26" s="176"/>
      <c r="P26" s="201"/>
      <c r="Q26" s="200"/>
      <c r="R26" s="201"/>
      <c r="S26" s="176"/>
      <c r="T26" s="201"/>
      <c r="U26" s="200"/>
      <c r="V26" s="201"/>
      <c r="W26" s="176"/>
      <c r="X26" s="201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</row>
    <row r="27" spans="2:52" x14ac:dyDescent="0.15">
      <c r="B27" s="190"/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M27" s="200"/>
      <c r="N27" s="201"/>
      <c r="O27" s="176"/>
      <c r="P27" s="201"/>
      <c r="Q27" s="200"/>
      <c r="R27" s="201"/>
      <c r="S27" s="176"/>
      <c r="T27" s="201"/>
      <c r="U27" s="200"/>
      <c r="V27" s="201"/>
      <c r="W27" s="176"/>
      <c r="X27" s="201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</row>
    <row r="28" spans="2:52" x14ac:dyDescent="0.15">
      <c r="B28" s="187" t="s">
        <v>127</v>
      </c>
      <c r="C28" s="181"/>
      <c r="D28" s="209"/>
      <c r="E28" s="200"/>
      <c r="F28" s="201"/>
      <c r="G28" s="176"/>
      <c r="H28" s="201"/>
      <c r="I28" s="200"/>
      <c r="J28" s="201"/>
      <c r="K28" s="176"/>
      <c r="L28" s="201"/>
      <c r="M28" s="200"/>
      <c r="N28" s="201"/>
      <c r="O28" s="176"/>
      <c r="P28" s="201"/>
      <c r="Q28" s="200"/>
      <c r="R28" s="201"/>
      <c r="S28" s="176"/>
      <c r="T28" s="201"/>
      <c r="U28" s="200"/>
      <c r="V28" s="201"/>
      <c r="W28" s="176"/>
      <c r="X28" s="201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</row>
    <row r="29" spans="2:52" x14ac:dyDescent="0.15">
      <c r="B29" s="210">
        <v>41429</v>
      </c>
      <c r="C29" s="211"/>
      <c r="D29" s="212">
        <v>41435</v>
      </c>
      <c r="E29" s="213">
        <v>1365</v>
      </c>
      <c r="F29" s="213">
        <v>1741.95</v>
      </c>
      <c r="G29" s="213">
        <v>1517.8926006486822</v>
      </c>
      <c r="H29" s="250">
        <v>11409.4</v>
      </c>
      <c r="I29" s="213">
        <v>1050</v>
      </c>
      <c r="J29" s="213">
        <v>1260</v>
      </c>
      <c r="K29" s="213">
        <v>1153.8732096354167</v>
      </c>
      <c r="L29" s="250">
        <v>7325.7</v>
      </c>
      <c r="M29" s="213">
        <v>1025.9550000000002</v>
      </c>
      <c r="N29" s="213">
        <v>1025.9550000000002</v>
      </c>
      <c r="O29" s="213">
        <v>1025.9497206703911</v>
      </c>
      <c r="P29" s="250">
        <v>1540</v>
      </c>
      <c r="Q29" s="213">
        <v>3675</v>
      </c>
      <c r="R29" s="213">
        <v>4095</v>
      </c>
      <c r="S29" s="213">
        <v>3861.8895559127891</v>
      </c>
      <c r="T29" s="250">
        <v>3684.5</v>
      </c>
      <c r="U29" s="213">
        <v>2604</v>
      </c>
      <c r="V29" s="213">
        <v>2940</v>
      </c>
      <c r="W29" s="213">
        <v>2737.8471162477563</v>
      </c>
      <c r="X29" s="250">
        <v>7275.9</v>
      </c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</row>
    <row r="30" spans="2:52" x14ac:dyDescent="0.15">
      <c r="B30" s="210" t="s">
        <v>128</v>
      </c>
      <c r="C30" s="211"/>
      <c r="D30" s="212"/>
      <c r="E30" s="200"/>
      <c r="F30" s="201"/>
      <c r="G30" s="176"/>
      <c r="H30" s="201"/>
      <c r="I30" s="200"/>
      <c r="J30" s="201"/>
      <c r="K30" s="176"/>
      <c r="L30" s="201"/>
      <c r="M30" s="200"/>
      <c r="N30" s="201"/>
      <c r="O30" s="176"/>
      <c r="P30" s="201"/>
      <c r="Q30" s="200"/>
      <c r="R30" s="201"/>
      <c r="S30" s="176"/>
      <c r="T30" s="201"/>
      <c r="U30" s="200"/>
      <c r="V30" s="201"/>
      <c r="W30" s="176"/>
      <c r="X30" s="201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</row>
    <row r="31" spans="2:52" x14ac:dyDescent="0.15">
      <c r="B31" s="210">
        <v>41436</v>
      </c>
      <c r="C31" s="211"/>
      <c r="D31" s="212">
        <v>41442</v>
      </c>
      <c r="E31" s="213">
        <v>1365</v>
      </c>
      <c r="F31" s="213">
        <v>1680</v>
      </c>
      <c r="G31" s="213">
        <v>1533.7957360226467</v>
      </c>
      <c r="H31" s="250">
        <v>12440.9</v>
      </c>
      <c r="I31" s="213">
        <v>1050</v>
      </c>
      <c r="J31" s="213">
        <v>1260</v>
      </c>
      <c r="K31" s="213">
        <v>1155.3776616955099</v>
      </c>
      <c r="L31" s="250">
        <v>8583.7999999999993</v>
      </c>
      <c r="M31" s="213">
        <v>945</v>
      </c>
      <c r="N31" s="213">
        <v>945</v>
      </c>
      <c r="O31" s="213">
        <v>945</v>
      </c>
      <c r="P31" s="250">
        <v>1086</v>
      </c>
      <c r="Q31" s="213">
        <v>3675</v>
      </c>
      <c r="R31" s="213">
        <v>4095</v>
      </c>
      <c r="S31" s="213">
        <v>3867.6604600219048</v>
      </c>
      <c r="T31" s="250">
        <v>4228.7</v>
      </c>
      <c r="U31" s="213">
        <v>2625</v>
      </c>
      <c r="V31" s="213">
        <v>2940</v>
      </c>
      <c r="W31" s="213">
        <v>2730.8182555123221</v>
      </c>
      <c r="X31" s="250">
        <v>4950.6000000000004</v>
      </c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</row>
    <row r="32" spans="2:52" x14ac:dyDescent="0.15">
      <c r="B32" s="210" t="s">
        <v>129</v>
      </c>
      <c r="C32" s="211"/>
      <c r="D32" s="212"/>
      <c r="E32" s="200"/>
      <c r="F32" s="201"/>
      <c r="G32" s="176"/>
      <c r="H32" s="201"/>
      <c r="I32" s="200"/>
      <c r="J32" s="201"/>
      <c r="K32" s="176"/>
      <c r="L32" s="201"/>
      <c r="M32" s="200"/>
      <c r="N32" s="201"/>
      <c r="O32" s="176"/>
      <c r="P32" s="201"/>
      <c r="Q32" s="200"/>
      <c r="R32" s="201"/>
      <c r="S32" s="176"/>
      <c r="T32" s="201"/>
      <c r="U32" s="200"/>
      <c r="V32" s="201"/>
      <c r="W32" s="176"/>
      <c r="X32" s="201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</row>
    <row r="33" spans="2:52" x14ac:dyDescent="0.15">
      <c r="B33" s="210">
        <v>41443</v>
      </c>
      <c r="C33" s="211"/>
      <c r="D33" s="212">
        <v>41449</v>
      </c>
      <c r="E33" s="213">
        <v>1417.5</v>
      </c>
      <c r="F33" s="213">
        <v>1680</v>
      </c>
      <c r="G33" s="213">
        <v>1574.8674614305751</v>
      </c>
      <c r="H33" s="250">
        <v>12358.7</v>
      </c>
      <c r="I33" s="213">
        <v>1050</v>
      </c>
      <c r="J33" s="213">
        <v>1260</v>
      </c>
      <c r="K33" s="213">
        <v>1158.4866008462625</v>
      </c>
      <c r="L33" s="250">
        <v>5715.1</v>
      </c>
      <c r="M33" s="213">
        <v>945</v>
      </c>
      <c r="N33" s="213">
        <v>1123.5</v>
      </c>
      <c r="O33" s="213">
        <v>1018.4255319148937</v>
      </c>
      <c r="P33" s="250">
        <v>395.5</v>
      </c>
      <c r="Q33" s="213">
        <v>3675</v>
      </c>
      <c r="R33" s="213">
        <v>3990</v>
      </c>
      <c r="S33" s="213">
        <v>3846.3743392070478</v>
      </c>
      <c r="T33" s="250">
        <v>2946</v>
      </c>
      <c r="U33" s="213">
        <v>2520</v>
      </c>
      <c r="V33" s="213">
        <v>3026.625</v>
      </c>
      <c r="W33" s="213">
        <v>2800.3660914359316</v>
      </c>
      <c r="X33" s="250">
        <v>5899.8</v>
      </c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</row>
    <row r="34" spans="2:52" x14ac:dyDescent="0.15">
      <c r="B34" s="210" t="s">
        <v>130</v>
      </c>
      <c r="C34" s="211"/>
      <c r="D34" s="212"/>
      <c r="E34" s="200"/>
      <c r="F34" s="201"/>
      <c r="G34" s="176"/>
      <c r="H34" s="201"/>
      <c r="I34" s="200"/>
      <c r="J34" s="201"/>
      <c r="K34" s="176"/>
      <c r="L34" s="201"/>
      <c r="M34" s="200"/>
      <c r="N34" s="201"/>
      <c r="O34" s="176"/>
      <c r="P34" s="201"/>
      <c r="Q34" s="200"/>
      <c r="R34" s="201"/>
      <c r="S34" s="176"/>
      <c r="T34" s="201"/>
      <c r="U34" s="200"/>
      <c r="V34" s="201"/>
      <c r="W34" s="176"/>
      <c r="X34" s="201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6"/>
      <c r="AZ34" s="176"/>
    </row>
    <row r="35" spans="2:52" ht="12" customHeight="1" x14ac:dyDescent="0.15">
      <c r="B35" s="210">
        <v>41450</v>
      </c>
      <c r="C35" s="211"/>
      <c r="D35" s="212">
        <v>41456</v>
      </c>
      <c r="E35" s="251">
        <v>1396.5</v>
      </c>
      <c r="F35" s="250">
        <v>1680</v>
      </c>
      <c r="G35" s="181">
        <v>1558.2235918239976</v>
      </c>
      <c r="H35" s="250">
        <v>12037</v>
      </c>
      <c r="I35" s="251">
        <v>1029</v>
      </c>
      <c r="J35" s="250">
        <v>1286.25</v>
      </c>
      <c r="K35" s="181">
        <v>1134.8856853517602</v>
      </c>
      <c r="L35" s="250">
        <v>6799</v>
      </c>
      <c r="M35" s="213">
        <v>0</v>
      </c>
      <c r="N35" s="213">
        <v>0</v>
      </c>
      <c r="O35" s="213">
        <v>0</v>
      </c>
      <c r="P35" s="250">
        <v>678.1</v>
      </c>
      <c r="Q35" s="251">
        <v>3675</v>
      </c>
      <c r="R35" s="250">
        <v>3990</v>
      </c>
      <c r="S35" s="181">
        <v>3881.1378319189698</v>
      </c>
      <c r="T35" s="250">
        <v>4501</v>
      </c>
      <c r="U35" s="251">
        <v>2625</v>
      </c>
      <c r="V35" s="250">
        <v>2940</v>
      </c>
      <c r="W35" s="181">
        <v>2729.1495426424253</v>
      </c>
      <c r="X35" s="250">
        <v>6379.2</v>
      </c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  <c r="AZ35" s="176"/>
    </row>
    <row r="36" spans="2:52" ht="12" customHeight="1" x14ac:dyDescent="0.15">
      <c r="B36" s="210" t="s">
        <v>131</v>
      </c>
      <c r="C36" s="211"/>
      <c r="D36" s="212"/>
      <c r="E36" s="200"/>
      <c r="F36" s="201"/>
      <c r="G36" s="176"/>
      <c r="H36" s="201"/>
      <c r="I36" s="200"/>
      <c r="J36" s="201"/>
      <c r="K36" s="176"/>
      <c r="L36" s="201"/>
      <c r="M36" s="200"/>
      <c r="N36" s="201"/>
      <c r="O36" s="176"/>
      <c r="P36" s="201"/>
      <c r="Q36" s="200"/>
      <c r="R36" s="201"/>
      <c r="S36" s="176"/>
      <c r="T36" s="201"/>
      <c r="U36" s="200"/>
      <c r="V36" s="201"/>
      <c r="W36" s="176"/>
      <c r="X36" s="201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  <c r="AZ36" s="176"/>
    </row>
    <row r="37" spans="2:52" ht="12" customHeight="1" x14ac:dyDescent="0.15">
      <c r="B37" s="222"/>
      <c r="C37" s="223"/>
      <c r="D37" s="224"/>
      <c r="E37" s="247"/>
      <c r="F37" s="247"/>
      <c r="G37" s="247"/>
      <c r="H37" s="252"/>
      <c r="I37" s="247"/>
      <c r="J37" s="247"/>
      <c r="K37" s="247"/>
      <c r="L37" s="252"/>
      <c r="M37" s="247"/>
      <c r="N37" s="247"/>
      <c r="O37" s="247"/>
      <c r="P37" s="252"/>
      <c r="Q37" s="247"/>
      <c r="R37" s="247"/>
      <c r="S37" s="247"/>
      <c r="T37" s="252"/>
      <c r="U37" s="247"/>
      <c r="V37" s="247"/>
      <c r="W37" s="247"/>
      <c r="X37" s="252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</row>
    <row r="38" spans="2:52" ht="6" customHeight="1" x14ac:dyDescent="0.15">
      <c r="B38" s="188"/>
      <c r="C38" s="181"/>
      <c r="D38" s="181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</row>
    <row r="39" spans="2:52" ht="12.75" customHeight="1" x14ac:dyDescent="0.15">
      <c r="B39" s="180" t="s">
        <v>109</v>
      </c>
      <c r="C39" s="179" t="s">
        <v>153</v>
      </c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</row>
    <row r="40" spans="2:52" ht="12.75" customHeight="1" x14ac:dyDescent="0.15">
      <c r="B40" s="225" t="s">
        <v>111</v>
      </c>
      <c r="C40" s="179" t="s">
        <v>112</v>
      </c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</row>
    <row r="41" spans="2:52" x14ac:dyDescent="0.15">
      <c r="B41" s="225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</row>
    <row r="42" spans="2:52" x14ac:dyDescent="0.15">
      <c r="B42" s="225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</row>
    <row r="43" spans="2:52" x14ac:dyDescent="0.15">
      <c r="X43" s="253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</row>
    <row r="44" spans="2:52" x14ac:dyDescent="0.15"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</row>
    <row r="45" spans="2:52" x14ac:dyDescent="0.15"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  <c r="AZ45" s="176"/>
    </row>
    <row r="46" spans="2:52" ht="13.5" x14ac:dyDescent="0.15">
      <c r="F46" s="177"/>
      <c r="G46" s="178"/>
      <c r="H46" s="178"/>
      <c r="I46" s="178"/>
      <c r="J46" s="178"/>
      <c r="K46" s="178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</row>
    <row r="47" spans="2:52" ht="13.5" x14ac:dyDescent="0.15">
      <c r="F47" s="177"/>
      <c r="G47" s="177"/>
      <c r="H47" s="177"/>
      <c r="I47" s="177"/>
      <c r="J47" s="177"/>
      <c r="K47" s="177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</row>
    <row r="48" spans="2:52" ht="13.5" x14ac:dyDescent="0.15">
      <c r="F48" s="177"/>
      <c r="G48" s="177"/>
      <c r="H48" s="177"/>
      <c r="I48" s="177"/>
      <c r="J48" s="177"/>
      <c r="K48" s="177"/>
      <c r="X48" s="176"/>
      <c r="Y48" s="176"/>
    </row>
    <row r="49" spans="6:25" ht="13.5" x14ac:dyDescent="0.15">
      <c r="F49" s="177"/>
      <c r="G49" s="177"/>
      <c r="H49" s="177"/>
      <c r="I49" s="177"/>
      <c r="J49" s="177"/>
      <c r="K49" s="177"/>
      <c r="X49" s="176"/>
      <c r="Y49" s="176"/>
    </row>
    <row r="50" spans="6:25" x14ac:dyDescent="0.15">
      <c r="X50" s="176"/>
      <c r="Y50" s="176"/>
    </row>
    <row r="51" spans="6:25" x14ac:dyDescent="0.15">
      <c r="X51" s="176"/>
      <c r="Y51" s="176"/>
    </row>
    <row r="52" spans="6:25" x14ac:dyDescent="0.15">
      <c r="X52" s="176"/>
      <c r="Y52" s="176"/>
    </row>
    <row r="53" spans="6:25" x14ac:dyDescent="0.15">
      <c r="X53" s="176"/>
      <c r="Y53" s="176"/>
    </row>
    <row r="54" spans="6:25" x14ac:dyDescent="0.15">
      <c r="X54" s="176"/>
      <c r="Y54" s="176"/>
    </row>
    <row r="55" spans="6:25" x14ac:dyDescent="0.15">
      <c r="X55" s="176"/>
      <c r="Y55" s="176"/>
    </row>
    <row r="56" spans="6:25" x14ac:dyDescent="0.15">
      <c r="X56" s="176"/>
      <c r="Y56" s="176"/>
    </row>
    <row r="57" spans="6:25" x14ac:dyDescent="0.15">
      <c r="X57" s="176"/>
      <c r="Y57" s="176"/>
    </row>
    <row r="58" spans="6:25" x14ac:dyDescent="0.15">
      <c r="X58" s="176"/>
      <c r="Y58" s="176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65"/>
  <sheetViews>
    <sheetView zoomScaleNormal="100" workbookViewId="0"/>
  </sheetViews>
  <sheetFormatPr defaultColWidth="7.5" defaultRowHeight="12" x14ac:dyDescent="0.15"/>
  <cols>
    <col min="1" max="1" width="0.75" style="179" customWidth="1"/>
    <col min="2" max="2" width="5.875" style="179" customWidth="1"/>
    <col min="3" max="3" width="2.5" style="179" customWidth="1"/>
    <col min="4" max="5" width="5.5" style="179" customWidth="1"/>
    <col min="6" max="7" width="5.875" style="179" customWidth="1"/>
    <col min="8" max="8" width="7.75" style="179" customWidth="1"/>
    <col min="9" max="9" width="5.5" style="179" customWidth="1"/>
    <col min="10" max="10" width="5.75" style="179" customWidth="1"/>
    <col min="11" max="11" width="5.875" style="179" customWidth="1"/>
    <col min="12" max="12" width="7.75" style="179" customWidth="1"/>
    <col min="13" max="13" width="5.375" style="179" customWidth="1"/>
    <col min="14" max="14" width="6" style="179" customWidth="1"/>
    <col min="15" max="15" width="5.875" style="179" customWidth="1"/>
    <col min="16" max="16" width="7.625" style="179" customWidth="1"/>
    <col min="17" max="19" width="5.875" style="179" customWidth="1"/>
    <col min="20" max="20" width="7.625" style="179" customWidth="1"/>
    <col min="21" max="23" width="5.875" style="179" customWidth="1"/>
    <col min="24" max="24" width="7.625" style="179" customWidth="1"/>
    <col min="25" max="16384" width="7.5" style="179"/>
  </cols>
  <sheetData>
    <row r="1" spans="2:49" x14ac:dyDescent="0.15"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</row>
    <row r="2" spans="2:49" x14ac:dyDescent="0.15"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</row>
    <row r="3" spans="2:49" x14ac:dyDescent="0.15">
      <c r="B3" s="135" t="s">
        <v>154</v>
      </c>
      <c r="Z3" s="134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</row>
    <row r="4" spans="2:49" x14ac:dyDescent="0.15">
      <c r="X4" s="180" t="s">
        <v>87</v>
      </c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81"/>
      <c r="AW4" s="176"/>
    </row>
    <row r="5" spans="2:49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</row>
    <row r="6" spans="2:49" x14ac:dyDescent="0.15">
      <c r="B6" s="249"/>
      <c r="C6" s="184" t="s">
        <v>88</v>
      </c>
      <c r="D6" s="185"/>
      <c r="E6" s="229" t="s">
        <v>136</v>
      </c>
      <c r="F6" s="230"/>
      <c r="G6" s="230"/>
      <c r="H6" s="231"/>
      <c r="I6" s="229" t="s">
        <v>137</v>
      </c>
      <c r="J6" s="230"/>
      <c r="K6" s="230"/>
      <c r="L6" s="231"/>
      <c r="M6" s="229" t="s">
        <v>138</v>
      </c>
      <c r="N6" s="230"/>
      <c r="O6" s="230"/>
      <c r="P6" s="231"/>
      <c r="Q6" s="226" t="s">
        <v>141</v>
      </c>
      <c r="R6" s="227"/>
      <c r="S6" s="227"/>
      <c r="T6" s="228"/>
      <c r="U6" s="229" t="s">
        <v>142</v>
      </c>
      <c r="V6" s="230"/>
      <c r="W6" s="230"/>
      <c r="X6" s="231"/>
      <c r="Z6" s="176"/>
      <c r="AA6" s="186"/>
      <c r="AB6" s="186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76"/>
    </row>
    <row r="7" spans="2:49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M7" s="192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3" t="s">
        <v>97</v>
      </c>
      <c r="T7" s="191" t="s">
        <v>98</v>
      </c>
      <c r="U7" s="192" t="s">
        <v>95</v>
      </c>
      <c r="V7" s="191" t="s">
        <v>96</v>
      </c>
      <c r="W7" s="193" t="s">
        <v>97</v>
      </c>
      <c r="X7" s="191" t="s">
        <v>98</v>
      </c>
      <c r="Z7" s="188"/>
      <c r="AA7" s="188"/>
      <c r="AB7" s="188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76"/>
    </row>
    <row r="8" spans="2:49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M8" s="196"/>
      <c r="N8" s="197"/>
      <c r="O8" s="196" t="s">
        <v>99</v>
      </c>
      <c r="P8" s="197"/>
      <c r="Q8" s="196"/>
      <c r="R8" s="197"/>
      <c r="S8" s="198" t="s">
        <v>99</v>
      </c>
      <c r="T8" s="197"/>
      <c r="U8" s="196"/>
      <c r="V8" s="197"/>
      <c r="W8" s="198" t="s">
        <v>99</v>
      </c>
      <c r="X8" s="197"/>
      <c r="Z8" s="176"/>
      <c r="AA8" s="176"/>
      <c r="AB8" s="17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76"/>
    </row>
    <row r="9" spans="2:49" ht="14.1" customHeight="1" x14ac:dyDescent="0.15">
      <c r="B9" s="200" t="s">
        <v>100</v>
      </c>
      <c r="C9" s="186">
        <v>21</v>
      </c>
      <c r="D9" s="176" t="s">
        <v>101</v>
      </c>
      <c r="E9" s="200">
        <v>630</v>
      </c>
      <c r="F9" s="201">
        <v>1176</v>
      </c>
      <c r="G9" s="176">
        <v>862</v>
      </c>
      <c r="H9" s="201">
        <v>878587</v>
      </c>
      <c r="I9" s="200">
        <v>998</v>
      </c>
      <c r="J9" s="201">
        <v>1365</v>
      </c>
      <c r="K9" s="176">
        <v>1174</v>
      </c>
      <c r="L9" s="201">
        <v>333349</v>
      </c>
      <c r="M9" s="200">
        <v>998</v>
      </c>
      <c r="N9" s="201">
        <v>1418</v>
      </c>
      <c r="O9" s="176">
        <v>1184</v>
      </c>
      <c r="P9" s="201">
        <v>223266</v>
      </c>
      <c r="Q9" s="200">
        <v>998</v>
      </c>
      <c r="R9" s="201">
        <v>1391</v>
      </c>
      <c r="S9" s="176">
        <v>1191</v>
      </c>
      <c r="T9" s="201">
        <v>217735</v>
      </c>
      <c r="U9" s="200">
        <v>914</v>
      </c>
      <c r="V9" s="201">
        <v>1328</v>
      </c>
      <c r="W9" s="176">
        <v>1096</v>
      </c>
      <c r="X9" s="201">
        <v>364076</v>
      </c>
      <c r="Z9" s="176"/>
      <c r="AA9" s="18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</row>
    <row r="10" spans="2:49" ht="14.1" customHeight="1" x14ac:dyDescent="0.15">
      <c r="B10" s="200"/>
      <c r="C10" s="186">
        <v>22</v>
      </c>
      <c r="D10" s="202"/>
      <c r="E10" s="201">
        <v>630</v>
      </c>
      <c r="F10" s="201">
        <v>1155</v>
      </c>
      <c r="G10" s="201">
        <v>827</v>
      </c>
      <c r="H10" s="201">
        <v>613763</v>
      </c>
      <c r="I10" s="201">
        <v>788</v>
      </c>
      <c r="J10" s="201">
        <v>1365</v>
      </c>
      <c r="K10" s="201">
        <v>1099</v>
      </c>
      <c r="L10" s="201">
        <v>243511</v>
      </c>
      <c r="M10" s="201">
        <v>788</v>
      </c>
      <c r="N10" s="201">
        <v>1418</v>
      </c>
      <c r="O10" s="201">
        <v>1102</v>
      </c>
      <c r="P10" s="201">
        <v>156613</v>
      </c>
      <c r="Q10" s="201">
        <v>893</v>
      </c>
      <c r="R10" s="201">
        <v>1365</v>
      </c>
      <c r="S10" s="201">
        <v>1113</v>
      </c>
      <c r="T10" s="201">
        <v>132290</v>
      </c>
      <c r="U10" s="201">
        <v>735</v>
      </c>
      <c r="V10" s="201">
        <v>1281</v>
      </c>
      <c r="W10" s="201">
        <v>1039</v>
      </c>
      <c r="X10" s="202">
        <v>231539</v>
      </c>
      <c r="Z10" s="176"/>
      <c r="AA10" s="18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</row>
    <row r="11" spans="2:49" ht="14.1" customHeight="1" x14ac:dyDescent="0.15">
      <c r="B11" s="200"/>
      <c r="C11" s="186">
        <v>23</v>
      </c>
      <c r="D11" s="202"/>
      <c r="E11" s="158">
        <v>582.75</v>
      </c>
      <c r="F11" s="158">
        <v>1290.45</v>
      </c>
      <c r="G11" s="158">
        <v>852.36679412108981</v>
      </c>
      <c r="H11" s="158">
        <v>415822.60000000003</v>
      </c>
      <c r="I11" s="158">
        <v>840</v>
      </c>
      <c r="J11" s="158">
        <v>1365</v>
      </c>
      <c r="K11" s="158">
        <v>1092.9312884280075</v>
      </c>
      <c r="L11" s="158">
        <v>212323.90000000002</v>
      </c>
      <c r="M11" s="158">
        <v>840</v>
      </c>
      <c r="N11" s="158">
        <v>1470</v>
      </c>
      <c r="O11" s="158">
        <v>1105.3519763582165</v>
      </c>
      <c r="P11" s="158">
        <v>123674.79999999999</v>
      </c>
      <c r="Q11" s="158">
        <v>892.5</v>
      </c>
      <c r="R11" s="158">
        <v>1470</v>
      </c>
      <c r="S11" s="158">
        <v>1112.7127247252349</v>
      </c>
      <c r="T11" s="158">
        <v>107154.60000000002</v>
      </c>
      <c r="U11" s="158">
        <v>735</v>
      </c>
      <c r="V11" s="158">
        <v>1290.03</v>
      </c>
      <c r="W11" s="159">
        <v>1017.8488830811726</v>
      </c>
      <c r="X11" s="158">
        <v>147411.4</v>
      </c>
      <c r="Z11" s="176"/>
      <c r="AA11" s="18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</row>
    <row r="12" spans="2:49" ht="14.1" customHeight="1" x14ac:dyDescent="0.15">
      <c r="B12" s="195"/>
      <c r="C12" s="198">
        <v>24</v>
      </c>
      <c r="D12" s="204"/>
      <c r="E12" s="161">
        <v>525</v>
      </c>
      <c r="F12" s="161">
        <v>1102.5</v>
      </c>
      <c r="G12" s="162">
        <v>766.16102185957186</v>
      </c>
      <c r="H12" s="161">
        <v>467490</v>
      </c>
      <c r="I12" s="161">
        <v>840</v>
      </c>
      <c r="J12" s="161">
        <v>1365</v>
      </c>
      <c r="K12" s="161">
        <v>999.4008218206119</v>
      </c>
      <c r="L12" s="161">
        <v>271266.3</v>
      </c>
      <c r="M12" s="161">
        <v>840</v>
      </c>
      <c r="N12" s="161">
        <v>1312.5</v>
      </c>
      <c r="O12" s="161">
        <v>989.15212000940699</v>
      </c>
      <c r="P12" s="161">
        <v>221632.5</v>
      </c>
      <c r="Q12" s="161">
        <v>840</v>
      </c>
      <c r="R12" s="161">
        <v>1365</v>
      </c>
      <c r="S12" s="161">
        <v>987.03786332571815</v>
      </c>
      <c r="T12" s="161">
        <v>225717.3</v>
      </c>
      <c r="U12" s="161">
        <v>735</v>
      </c>
      <c r="V12" s="161">
        <v>1155</v>
      </c>
      <c r="W12" s="161">
        <v>864.49286651595344</v>
      </c>
      <c r="X12" s="162">
        <v>233968.60000000003</v>
      </c>
      <c r="Z12" s="176"/>
      <c r="AA12" s="186"/>
      <c r="AB12" s="176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76"/>
    </row>
    <row r="13" spans="2:49" ht="14.1" customHeight="1" x14ac:dyDescent="0.15">
      <c r="B13" s="154"/>
      <c r="C13" s="143">
        <v>6</v>
      </c>
      <c r="D13" s="155"/>
      <c r="E13" s="201">
        <v>735</v>
      </c>
      <c r="F13" s="201">
        <v>1029</v>
      </c>
      <c r="G13" s="202">
        <v>879.02496954933008</v>
      </c>
      <c r="H13" s="201">
        <v>29345.4</v>
      </c>
      <c r="I13" s="201">
        <v>945</v>
      </c>
      <c r="J13" s="201">
        <v>1207.5</v>
      </c>
      <c r="K13" s="201">
        <v>1051.4606509197779</v>
      </c>
      <c r="L13" s="201">
        <v>15713.6</v>
      </c>
      <c r="M13" s="201">
        <v>877.80000000000007</v>
      </c>
      <c r="N13" s="201">
        <v>1207.5</v>
      </c>
      <c r="O13" s="201">
        <v>993.5203328509408</v>
      </c>
      <c r="P13" s="201">
        <v>14471</v>
      </c>
      <c r="Q13" s="201">
        <v>945</v>
      </c>
      <c r="R13" s="201">
        <v>1207.5</v>
      </c>
      <c r="S13" s="201">
        <v>1059.1876435210499</v>
      </c>
      <c r="T13" s="202">
        <v>15652.199999999999</v>
      </c>
      <c r="U13" s="201">
        <v>735</v>
      </c>
      <c r="V13" s="201">
        <v>997.5</v>
      </c>
      <c r="W13" s="201">
        <v>868.22306549691291</v>
      </c>
      <c r="X13" s="202">
        <v>16193.900000000001</v>
      </c>
      <c r="Z13" s="134"/>
      <c r="AA13" s="143"/>
      <c r="AB13" s="134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</row>
    <row r="14" spans="2:49" ht="14.1" customHeight="1" x14ac:dyDescent="0.15">
      <c r="B14" s="154"/>
      <c r="C14" s="143">
        <v>7</v>
      </c>
      <c r="D14" s="155"/>
      <c r="E14" s="201">
        <v>682.5</v>
      </c>
      <c r="F14" s="201">
        <v>1050</v>
      </c>
      <c r="G14" s="201">
        <v>828.55135624622676</v>
      </c>
      <c r="H14" s="201">
        <v>42736.2</v>
      </c>
      <c r="I14" s="201">
        <v>892.5</v>
      </c>
      <c r="J14" s="201">
        <v>1207.5</v>
      </c>
      <c r="K14" s="201">
        <v>1005.9311448459199</v>
      </c>
      <c r="L14" s="201">
        <v>24837.600000000002</v>
      </c>
      <c r="M14" s="201">
        <v>840</v>
      </c>
      <c r="N14" s="201">
        <v>1207.5</v>
      </c>
      <c r="O14" s="201">
        <v>991.29772349553571</v>
      </c>
      <c r="P14" s="201">
        <v>23536.700000000004</v>
      </c>
      <c r="Q14" s="201">
        <v>892.5</v>
      </c>
      <c r="R14" s="201">
        <v>1155</v>
      </c>
      <c r="S14" s="201">
        <v>985.84155054922712</v>
      </c>
      <c r="T14" s="201">
        <v>24536.399999999998</v>
      </c>
      <c r="U14" s="201">
        <v>735</v>
      </c>
      <c r="V14" s="201">
        <v>1050</v>
      </c>
      <c r="W14" s="201">
        <v>850.04963020439459</v>
      </c>
      <c r="X14" s="202">
        <v>25576.7</v>
      </c>
      <c r="Z14" s="134"/>
      <c r="AA14" s="143"/>
      <c r="AB14" s="134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</row>
    <row r="15" spans="2:49" ht="14.1" customHeight="1" x14ac:dyDescent="0.15">
      <c r="B15" s="154"/>
      <c r="C15" s="143">
        <v>8</v>
      </c>
      <c r="D15" s="155"/>
      <c r="E15" s="201">
        <v>682.5</v>
      </c>
      <c r="F15" s="201">
        <v>1050</v>
      </c>
      <c r="G15" s="201">
        <v>827.2454902703472</v>
      </c>
      <c r="H15" s="201">
        <v>41816.1</v>
      </c>
      <c r="I15" s="201">
        <v>840</v>
      </c>
      <c r="J15" s="201">
        <v>1207.5</v>
      </c>
      <c r="K15" s="201">
        <v>1004.5853402198068</v>
      </c>
      <c r="L15" s="201">
        <v>14168.1</v>
      </c>
      <c r="M15" s="201">
        <v>840</v>
      </c>
      <c r="N15" s="201">
        <v>1212.75</v>
      </c>
      <c r="O15" s="201">
        <v>1011.8748920241868</v>
      </c>
      <c r="P15" s="201">
        <v>17349.7</v>
      </c>
      <c r="Q15" s="201">
        <v>874.65000000000009</v>
      </c>
      <c r="R15" s="201">
        <v>1193.6400000000001</v>
      </c>
      <c r="S15" s="201">
        <v>1020.2373241544448</v>
      </c>
      <c r="T15" s="201">
        <v>11991</v>
      </c>
      <c r="U15" s="201">
        <v>735</v>
      </c>
      <c r="V15" s="201">
        <v>1155</v>
      </c>
      <c r="W15" s="201">
        <v>901.08197757734138</v>
      </c>
      <c r="X15" s="202">
        <v>11209.2</v>
      </c>
      <c r="Z15" s="134"/>
      <c r="AA15" s="143"/>
      <c r="AB15" s="134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</row>
    <row r="16" spans="2:49" ht="14.1" customHeight="1" x14ac:dyDescent="0.15">
      <c r="B16" s="154"/>
      <c r="C16" s="143">
        <v>9</v>
      </c>
      <c r="D16" s="155"/>
      <c r="E16" s="201">
        <v>735</v>
      </c>
      <c r="F16" s="201">
        <v>1102.5</v>
      </c>
      <c r="G16" s="201">
        <v>883.25485885585817</v>
      </c>
      <c r="H16" s="201">
        <v>35361.4</v>
      </c>
      <c r="I16" s="201">
        <v>840</v>
      </c>
      <c r="J16" s="201">
        <v>1214.8500000000001</v>
      </c>
      <c r="K16" s="201">
        <v>1005.5035686578743</v>
      </c>
      <c r="L16" s="201">
        <v>17762.099999999999</v>
      </c>
      <c r="M16" s="201">
        <v>857.0100000000001</v>
      </c>
      <c r="N16" s="201">
        <v>1207.5</v>
      </c>
      <c r="O16" s="201">
        <v>1007.6949836248903</v>
      </c>
      <c r="P16" s="201">
        <v>15540</v>
      </c>
      <c r="Q16" s="201">
        <v>874.65000000000009</v>
      </c>
      <c r="R16" s="201">
        <v>1214.8500000000001</v>
      </c>
      <c r="S16" s="201">
        <v>1021.5242048972699</v>
      </c>
      <c r="T16" s="201">
        <v>18136.400000000001</v>
      </c>
      <c r="U16" s="201">
        <v>735</v>
      </c>
      <c r="V16" s="201">
        <v>1155</v>
      </c>
      <c r="W16" s="201">
        <v>921.1123160599285</v>
      </c>
      <c r="X16" s="202">
        <v>17445.899999999998</v>
      </c>
      <c r="Z16" s="134"/>
      <c r="AA16" s="143"/>
      <c r="AB16" s="134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</row>
    <row r="17" spans="2:49" ht="14.1" customHeight="1" x14ac:dyDescent="0.15">
      <c r="B17" s="154"/>
      <c r="C17" s="143">
        <v>10</v>
      </c>
      <c r="D17" s="155"/>
      <c r="E17" s="201">
        <v>682.5</v>
      </c>
      <c r="F17" s="201">
        <v>945</v>
      </c>
      <c r="G17" s="201">
        <v>808.21689591459653</v>
      </c>
      <c r="H17" s="201">
        <v>38656.400000000001</v>
      </c>
      <c r="I17" s="201">
        <v>840</v>
      </c>
      <c r="J17" s="201">
        <v>1265.355</v>
      </c>
      <c r="K17" s="201">
        <v>1033.7632349326243</v>
      </c>
      <c r="L17" s="201">
        <v>27363.199999999997</v>
      </c>
      <c r="M17" s="201">
        <v>840</v>
      </c>
      <c r="N17" s="201">
        <v>1265.355</v>
      </c>
      <c r="O17" s="201">
        <v>1030.2881333509724</v>
      </c>
      <c r="P17" s="201">
        <v>12869.8</v>
      </c>
      <c r="Q17" s="201">
        <v>840</v>
      </c>
      <c r="R17" s="201">
        <v>1265.46</v>
      </c>
      <c r="S17" s="201">
        <v>1032.7204900568183</v>
      </c>
      <c r="T17" s="201">
        <v>14540.2</v>
      </c>
      <c r="U17" s="201">
        <v>735</v>
      </c>
      <c r="V17" s="201">
        <v>1052.835</v>
      </c>
      <c r="W17" s="201">
        <v>899.33613000555806</v>
      </c>
      <c r="X17" s="202">
        <v>15147.2</v>
      </c>
      <c r="Z17" s="134"/>
      <c r="AA17" s="143"/>
      <c r="AB17" s="134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</row>
    <row r="18" spans="2:49" ht="14.1" customHeight="1" x14ac:dyDescent="0.15">
      <c r="B18" s="154"/>
      <c r="C18" s="143">
        <v>11</v>
      </c>
      <c r="D18" s="155"/>
      <c r="E18" s="201">
        <v>661.5</v>
      </c>
      <c r="F18" s="201">
        <v>892.5</v>
      </c>
      <c r="G18" s="201">
        <v>784.26016501895492</v>
      </c>
      <c r="H18" s="201">
        <v>22068</v>
      </c>
      <c r="I18" s="201">
        <v>840</v>
      </c>
      <c r="J18" s="201">
        <v>1265.25</v>
      </c>
      <c r="K18" s="201">
        <v>1077.7288306451615</v>
      </c>
      <c r="L18" s="201">
        <v>18115.300000000003</v>
      </c>
      <c r="M18" s="201">
        <v>840</v>
      </c>
      <c r="N18" s="201">
        <v>1265.46</v>
      </c>
      <c r="O18" s="201">
        <v>1073.9610542879623</v>
      </c>
      <c r="P18" s="201">
        <v>11920.8</v>
      </c>
      <c r="Q18" s="201">
        <v>840</v>
      </c>
      <c r="R18" s="201">
        <v>1265.25</v>
      </c>
      <c r="S18" s="201">
        <v>1038.599153339605</v>
      </c>
      <c r="T18" s="201">
        <v>13561.3</v>
      </c>
      <c r="U18" s="201">
        <v>787.5</v>
      </c>
      <c r="V18" s="201">
        <v>1102.5</v>
      </c>
      <c r="W18" s="201">
        <v>967.57286150712832</v>
      </c>
      <c r="X18" s="202">
        <v>15594.5</v>
      </c>
      <c r="Z18" s="134"/>
      <c r="AA18" s="143"/>
      <c r="AB18" s="134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</row>
    <row r="19" spans="2:49" ht="14.1" customHeight="1" x14ac:dyDescent="0.15">
      <c r="B19" s="154"/>
      <c r="C19" s="143">
        <v>12</v>
      </c>
      <c r="D19" s="155"/>
      <c r="E19" s="201">
        <v>661.5</v>
      </c>
      <c r="F19" s="201">
        <v>892.5</v>
      </c>
      <c r="G19" s="201">
        <v>790.71512234375473</v>
      </c>
      <c r="H19" s="201">
        <v>63485.100000000006</v>
      </c>
      <c r="I19" s="201">
        <v>997.5</v>
      </c>
      <c r="J19" s="201">
        <v>1260</v>
      </c>
      <c r="K19" s="201">
        <v>1092.2700089259147</v>
      </c>
      <c r="L19" s="201">
        <v>39697.1</v>
      </c>
      <c r="M19" s="201">
        <v>945</v>
      </c>
      <c r="N19" s="201">
        <v>1260</v>
      </c>
      <c r="O19" s="201">
        <v>1083.2579609024408</v>
      </c>
      <c r="P19" s="201">
        <v>39036.200000000004</v>
      </c>
      <c r="Q19" s="201">
        <v>945</v>
      </c>
      <c r="R19" s="201">
        <v>1260</v>
      </c>
      <c r="S19" s="201">
        <v>1061.7578252881242</v>
      </c>
      <c r="T19" s="201">
        <v>34161.5</v>
      </c>
      <c r="U19" s="201">
        <v>840</v>
      </c>
      <c r="V19" s="201">
        <v>1050</v>
      </c>
      <c r="W19" s="201">
        <v>981.68168022217833</v>
      </c>
      <c r="X19" s="202">
        <v>32064.199999999997</v>
      </c>
      <c r="Z19" s="134"/>
      <c r="AA19" s="143"/>
      <c r="AB19" s="134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</row>
    <row r="20" spans="2:49" ht="14.1" customHeight="1" x14ac:dyDescent="0.15">
      <c r="B20" s="154" t="s">
        <v>102</v>
      </c>
      <c r="C20" s="143">
        <v>1</v>
      </c>
      <c r="D20" s="155" t="s">
        <v>126</v>
      </c>
      <c r="E20" s="201">
        <v>682.5</v>
      </c>
      <c r="F20" s="201">
        <v>943.84500000000003</v>
      </c>
      <c r="G20" s="201">
        <v>810.7168947422573</v>
      </c>
      <c r="H20" s="201">
        <v>30261.199999999997</v>
      </c>
      <c r="I20" s="201">
        <v>945</v>
      </c>
      <c r="J20" s="201">
        <v>1207.5</v>
      </c>
      <c r="K20" s="201">
        <v>1040.3128693368351</v>
      </c>
      <c r="L20" s="201">
        <v>14855.3</v>
      </c>
      <c r="M20" s="201">
        <v>945</v>
      </c>
      <c r="N20" s="201">
        <v>1260</v>
      </c>
      <c r="O20" s="201">
        <v>1081.0103277952403</v>
      </c>
      <c r="P20" s="201">
        <v>13959.8</v>
      </c>
      <c r="Q20" s="201">
        <v>997.5</v>
      </c>
      <c r="R20" s="201">
        <v>1260</v>
      </c>
      <c r="S20" s="201">
        <v>1083.006469235193</v>
      </c>
      <c r="T20" s="201">
        <v>11498.6</v>
      </c>
      <c r="U20" s="201">
        <v>787.5</v>
      </c>
      <c r="V20" s="201">
        <v>1099.98</v>
      </c>
      <c r="W20" s="201">
        <v>909.41463074130957</v>
      </c>
      <c r="X20" s="202">
        <v>14815.900000000001</v>
      </c>
      <c r="Z20" s="134"/>
      <c r="AA20" s="143"/>
      <c r="AB20" s="134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</row>
    <row r="21" spans="2:49" ht="14.1" customHeight="1" x14ac:dyDescent="0.15">
      <c r="B21" s="154"/>
      <c r="C21" s="143">
        <v>2</v>
      </c>
      <c r="D21" s="155"/>
      <c r="E21" s="201">
        <v>735</v>
      </c>
      <c r="F21" s="201">
        <v>945</v>
      </c>
      <c r="G21" s="201">
        <v>836.41105799471643</v>
      </c>
      <c r="H21" s="201">
        <v>30331.599999999999</v>
      </c>
      <c r="I21" s="201">
        <v>945</v>
      </c>
      <c r="J21" s="201">
        <v>1207.5</v>
      </c>
      <c r="K21" s="201">
        <v>1064.1775091519219</v>
      </c>
      <c r="L21" s="201">
        <v>14804.800000000001</v>
      </c>
      <c r="M21" s="201">
        <v>997.5</v>
      </c>
      <c r="N21" s="201">
        <v>1260</v>
      </c>
      <c r="O21" s="201">
        <v>1073.5666249888363</v>
      </c>
      <c r="P21" s="202">
        <v>12286.2</v>
      </c>
      <c r="Q21" s="201">
        <v>945</v>
      </c>
      <c r="R21" s="201">
        <v>1291.5</v>
      </c>
      <c r="S21" s="201">
        <v>1076.0972800784123</v>
      </c>
      <c r="T21" s="201">
        <v>12498.300000000001</v>
      </c>
      <c r="U21" s="201">
        <v>840</v>
      </c>
      <c r="V21" s="201">
        <v>1050</v>
      </c>
      <c r="W21" s="201">
        <v>934.00365380223786</v>
      </c>
      <c r="X21" s="202">
        <v>13969</v>
      </c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</row>
    <row r="22" spans="2:49" ht="14.1" customHeight="1" x14ac:dyDescent="0.15">
      <c r="B22" s="154"/>
      <c r="C22" s="143">
        <v>3</v>
      </c>
      <c r="D22" s="155"/>
      <c r="E22" s="201">
        <v>735</v>
      </c>
      <c r="F22" s="201">
        <v>945</v>
      </c>
      <c r="G22" s="201">
        <v>850</v>
      </c>
      <c r="H22" s="201">
        <v>29954</v>
      </c>
      <c r="I22" s="201">
        <v>945</v>
      </c>
      <c r="J22" s="201">
        <v>1176</v>
      </c>
      <c r="K22" s="201">
        <v>1067.5946904724779</v>
      </c>
      <c r="L22" s="201">
        <v>15516</v>
      </c>
      <c r="M22" s="201">
        <v>945</v>
      </c>
      <c r="N22" s="201">
        <v>1225.3500000000001</v>
      </c>
      <c r="O22" s="201">
        <v>1053</v>
      </c>
      <c r="P22" s="201">
        <v>12578</v>
      </c>
      <c r="Q22" s="201">
        <v>945</v>
      </c>
      <c r="R22" s="201">
        <v>1260</v>
      </c>
      <c r="S22" s="201">
        <v>1062</v>
      </c>
      <c r="T22" s="201">
        <v>11933</v>
      </c>
      <c r="U22" s="201">
        <v>840</v>
      </c>
      <c r="V22" s="201">
        <v>1079</v>
      </c>
      <c r="W22" s="201">
        <v>954</v>
      </c>
      <c r="X22" s="202">
        <v>14473</v>
      </c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</row>
    <row r="23" spans="2:49" ht="14.1" customHeight="1" x14ac:dyDescent="0.15">
      <c r="B23" s="154"/>
      <c r="C23" s="143">
        <v>4</v>
      </c>
      <c r="D23" s="155"/>
      <c r="E23" s="201">
        <v>787.5</v>
      </c>
      <c r="F23" s="201">
        <v>992.77500000000009</v>
      </c>
      <c r="G23" s="201">
        <v>891.95500679524628</v>
      </c>
      <c r="H23" s="201">
        <v>27806.5</v>
      </c>
      <c r="I23" s="201">
        <v>997.5</v>
      </c>
      <c r="J23" s="201">
        <v>1207.5</v>
      </c>
      <c r="K23" s="201">
        <v>1102.9372912548565</v>
      </c>
      <c r="L23" s="201">
        <v>18746.8</v>
      </c>
      <c r="M23" s="201">
        <v>997.5</v>
      </c>
      <c r="N23" s="201">
        <v>1260</v>
      </c>
      <c r="O23" s="201">
        <v>1094.108176100629</v>
      </c>
      <c r="P23" s="201">
        <v>10177.1</v>
      </c>
      <c r="Q23" s="201">
        <v>997.5</v>
      </c>
      <c r="R23" s="201">
        <v>1236.69</v>
      </c>
      <c r="S23" s="201">
        <v>1110.7918754473874</v>
      </c>
      <c r="T23" s="201">
        <v>10881.900000000001</v>
      </c>
      <c r="U23" s="201">
        <v>892.5</v>
      </c>
      <c r="V23" s="201">
        <v>1155</v>
      </c>
      <c r="W23" s="201">
        <v>1040.4778780786808</v>
      </c>
      <c r="X23" s="202">
        <v>10358.200000000001</v>
      </c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</row>
    <row r="24" spans="2:49" ht="14.1" customHeight="1" x14ac:dyDescent="0.15">
      <c r="B24" s="154"/>
      <c r="C24" s="143">
        <v>5</v>
      </c>
      <c r="D24" s="155"/>
      <c r="E24" s="201">
        <v>819</v>
      </c>
      <c r="F24" s="201">
        <v>1050</v>
      </c>
      <c r="G24" s="201">
        <v>937.45420792079221</v>
      </c>
      <c r="H24" s="201">
        <v>39649.800000000003</v>
      </c>
      <c r="I24" s="201">
        <v>997.5</v>
      </c>
      <c r="J24" s="201">
        <v>1312.5</v>
      </c>
      <c r="K24" s="201">
        <v>1141.9816016949155</v>
      </c>
      <c r="L24" s="201">
        <v>22656.9</v>
      </c>
      <c r="M24" s="201">
        <v>997.5</v>
      </c>
      <c r="N24" s="201">
        <v>1312.5</v>
      </c>
      <c r="O24" s="201">
        <v>1138.7544775919014</v>
      </c>
      <c r="P24" s="201">
        <v>15212.199999999999</v>
      </c>
      <c r="Q24" s="201">
        <v>997.5</v>
      </c>
      <c r="R24" s="201">
        <v>1323</v>
      </c>
      <c r="S24" s="201">
        <v>1122.3143985184806</v>
      </c>
      <c r="T24" s="201">
        <v>12730.600000000002</v>
      </c>
      <c r="U24" s="201">
        <v>945</v>
      </c>
      <c r="V24" s="201">
        <v>1155</v>
      </c>
      <c r="W24" s="201">
        <v>1044.9860847294847</v>
      </c>
      <c r="X24" s="202">
        <v>12618.7</v>
      </c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</row>
    <row r="25" spans="2:49" ht="14.1" customHeight="1" x14ac:dyDescent="0.15">
      <c r="B25" s="149"/>
      <c r="C25" s="153">
        <v>6</v>
      </c>
      <c r="D25" s="160"/>
      <c r="E25" s="203">
        <v>850.60500000000002</v>
      </c>
      <c r="F25" s="203">
        <v>1155</v>
      </c>
      <c r="G25" s="203">
        <v>1000.7098137349797</v>
      </c>
      <c r="H25" s="203">
        <v>37386.400000000001</v>
      </c>
      <c r="I25" s="203">
        <v>1050</v>
      </c>
      <c r="J25" s="203">
        <v>1312.5</v>
      </c>
      <c r="K25" s="203">
        <v>1189.4368005438762</v>
      </c>
      <c r="L25" s="203">
        <v>20641.2</v>
      </c>
      <c r="M25" s="203">
        <v>1050</v>
      </c>
      <c r="N25" s="203">
        <v>1365</v>
      </c>
      <c r="O25" s="203">
        <v>1195.8768848841485</v>
      </c>
      <c r="P25" s="203">
        <v>15568.999999999998</v>
      </c>
      <c r="Q25" s="203">
        <v>1050</v>
      </c>
      <c r="R25" s="203">
        <v>1365</v>
      </c>
      <c r="S25" s="203">
        <v>1217.5019810508184</v>
      </c>
      <c r="T25" s="203">
        <v>12479.4</v>
      </c>
      <c r="U25" s="203">
        <v>996.76499999999999</v>
      </c>
      <c r="V25" s="203">
        <v>1212.75</v>
      </c>
      <c r="W25" s="203">
        <v>1085.8266156724369</v>
      </c>
      <c r="X25" s="204">
        <v>13142.5</v>
      </c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</row>
    <row r="26" spans="2:49" x14ac:dyDescent="0.15">
      <c r="B26" s="190" t="s">
        <v>140</v>
      </c>
      <c r="C26" s="181"/>
      <c r="D26" s="209"/>
      <c r="E26" s="200"/>
      <c r="F26" s="201"/>
      <c r="G26" s="176"/>
      <c r="H26" s="201"/>
      <c r="I26" s="200"/>
      <c r="J26" s="201"/>
      <c r="K26" s="176"/>
      <c r="L26" s="201"/>
      <c r="M26" s="200"/>
      <c r="N26" s="201"/>
      <c r="O26" s="176"/>
      <c r="P26" s="201"/>
      <c r="Q26" s="200"/>
      <c r="R26" s="201"/>
      <c r="S26" s="176"/>
      <c r="T26" s="201"/>
      <c r="U26" s="200"/>
      <c r="V26" s="201"/>
      <c r="W26" s="176"/>
      <c r="X26" s="201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</row>
    <row r="27" spans="2:49" x14ac:dyDescent="0.15">
      <c r="B27" s="190"/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M27" s="200"/>
      <c r="N27" s="201"/>
      <c r="O27" s="176"/>
      <c r="P27" s="201"/>
      <c r="Q27" s="200"/>
      <c r="R27" s="201"/>
      <c r="S27" s="176"/>
      <c r="T27" s="201"/>
      <c r="U27" s="200"/>
      <c r="V27" s="201"/>
      <c r="W27" s="176"/>
      <c r="X27" s="201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</row>
    <row r="28" spans="2:49" x14ac:dyDescent="0.15">
      <c r="B28" s="187" t="s">
        <v>127</v>
      </c>
      <c r="C28" s="181"/>
      <c r="D28" s="209"/>
      <c r="E28" s="200"/>
      <c r="F28" s="201"/>
      <c r="G28" s="176"/>
      <c r="H28" s="201"/>
      <c r="I28" s="200"/>
      <c r="J28" s="201"/>
      <c r="K28" s="176"/>
      <c r="L28" s="201"/>
      <c r="M28" s="200"/>
      <c r="N28" s="201"/>
      <c r="O28" s="176"/>
      <c r="P28" s="201"/>
      <c r="Q28" s="200"/>
      <c r="R28" s="201"/>
      <c r="S28" s="176"/>
      <c r="T28" s="201"/>
      <c r="U28" s="200"/>
      <c r="V28" s="201"/>
      <c r="W28" s="176"/>
      <c r="X28" s="201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</row>
    <row r="29" spans="2:49" x14ac:dyDescent="0.15">
      <c r="B29" s="210">
        <v>41429</v>
      </c>
      <c r="C29" s="211"/>
      <c r="D29" s="212">
        <v>41435</v>
      </c>
      <c r="E29" s="213">
        <v>850.60500000000002</v>
      </c>
      <c r="F29" s="213">
        <v>1155</v>
      </c>
      <c r="G29" s="213">
        <v>971.57627118644064</v>
      </c>
      <c r="H29" s="250">
        <v>8787.6</v>
      </c>
      <c r="I29" s="213">
        <v>1081.5</v>
      </c>
      <c r="J29" s="213">
        <v>1312.5</v>
      </c>
      <c r="K29" s="213">
        <v>1198.4143175074184</v>
      </c>
      <c r="L29" s="250">
        <v>4228.2</v>
      </c>
      <c r="M29" s="213">
        <v>1092</v>
      </c>
      <c r="N29" s="213">
        <v>1282.26</v>
      </c>
      <c r="O29" s="213">
        <v>1224.7626591649391</v>
      </c>
      <c r="P29" s="250">
        <v>3137.3</v>
      </c>
      <c r="Q29" s="213">
        <v>1113</v>
      </c>
      <c r="R29" s="213">
        <v>1333.5</v>
      </c>
      <c r="S29" s="213">
        <v>1239.343537414966</v>
      </c>
      <c r="T29" s="250">
        <v>2744.9</v>
      </c>
      <c r="U29" s="213">
        <v>996.76499999999999</v>
      </c>
      <c r="V29" s="213">
        <v>1188.3900000000001</v>
      </c>
      <c r="W29" s="213">
        <v>1072.9378039126993</v>
      </c>
      <c r="X29" s="250">
        <v>3091.9</v>
      </c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</row>
    <row r="30" spans="2:49" x14ac:dyDescent="0.15">
      <c r="B30" s="210" t="s">
        <v>128</v>
      </c>
      <c r="C30" s="211"/>
      <c r="D30" s="212"/>
      <c r="E30" s="200"/>
      <c r="F30" s="201"/>
      <c r="G30" s="176"/>
      <c r="H30" s="201"/>
      <c r="I30" s="200"/>
      <c r="J30" s="201"/>
      <c r="K30" s="176"/>
      <c r="L30" s="201"/>
      <c r="M30" s="200"/>
      <c r="N30" s="201"/>
      <c r="O30" s="176"/>
      <c r="P30" s="201"/>
      <c r="Q30" s="200"/>
      <c r="R30" s="201"/>
      <c r="S30" s="176"/>
      <c r="T30" s="201"/>
      <c r="U30" s="200"/>
      <c r="V30" s="201"/>
      <c r="W30" s="176"/>
      <c r="X30" s="201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</row>
    <row r="31" spans="2:49" x14ac:dyDescent="0.15">
      <c r="B31" s="210">
        <v>41436</v>
      </c>
      <c r="C31" s="211"/>
      <c r="D31" s="212">
        <v>41442</v>
      </c>
      <c r="E31" s="213">
        <v>892.5</v>
      </c>
      <c r="F31" s="213">
        <v>1155</v>
      </c>
      <c r="G31" s="213">
        <v>999.8069679849342</v>
      </c>
      <c r="H31" s="250">
        <v>8225.9</v>
      </c>
      <c r="I31" s="213">
        <v>1060.5</v>
      </c>
      <c r="J31" s="213">
        <v>1312.5</v>
      </c>
      <c r="K31" s="213">
        <v>1191.6211967545644</v>
      </c>
      <c r="L31" s="250">
        <v>5969</v>
      </c>
      <c r="M31" s="213">
        <v>1050</v>
      </c>
      <c r="N31" s="213">
        <v>1365</v>
      </c>
      <c r="O31" s="213">
        <v>1207.4175824175825</v>
      </c>
      <c r="P31" s="250">
        <v>4058.9</v>
      </c>
      <c r="Q31" s="213">
        <v>1050</v>
      </c>
      <c r="R31" s="213">
        <v>1365</v>
      </c>
      <c r="S31" s="213">
        <v>1219.0306462358428</v>
      </c>
      <c r="T31" s="250">
        <v>3242.1</v>
      </c>
      <c r="U31" s="213">
        <v>997.5</v>
      </c>
      <c r="V31" s="213">
        <v>1212.75</v>
      </c>
      <c r="W31" s="213">
        <v>1094.2390119706986</v>
      </c>
      <c r="X31" s="250">
        <v>2996.6</v>
      </c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</row>
    <row r="32" spans="2:49" x14ac:dyDescent="0.15">
      <c r="B32" s="210" t="s">
        <v>129</v>
      </c>
      <c r="C32" s="211"/>
      <c r="D32" s="212"/>
      <c r="E32" s="200"/>
      <c r="F32" s="201"/>
      <c r="G32" s="176"/>
      <c r="H32" s="201"/>
      <c r="I32" s="200"/>
      <c r="J32" s="201"/>
      <c r="K32" s="176"/>
      <c r="L32" s="201"/>
      <c r="M32" s="200"/>
      <c r="N32" s="201"/>
      <c r="O32" s="176"/>
      <c r="P32" s="201"/>
      <c r="Q32" s="200"/>
      <c r="R32" s="201"/>
      <c r="S32" s="176"/>
      <c r="T32" s="201"/>
      <c r="U32" s="200"/>
      <c r="V32" s="201"/>
      <c r="W32" s="176"/>
      <c r="X32" s="201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</row>
    <row r="33" spans="2:49" x14ac:dyDescent="0.15">
      <c r="B33" s="210">
        <v>41443</v>
      </c>
      <c r="C33" s="211"/>
      <c r="D33" s="212">
        <v>41449</v>
      </c>
      <c r="E33" s="213">
        <v>892.5</v>
      </c>
      <c r="F33" s="213">
        <v>1155</v>
      </c>
      <c r="G33" s="213">
        <v>1010.845076703532</v>
      </c>
      <c r="H33" s="250">
        <v>11005.3</v>
      </c>
      <c r="I33" s="213">
        <v>1050</v>
      </c>
      <c r="J33" s="213">
        <v>1312.5</v>
      </c>
      <c r="K33" s="213">
        <v>1184.2063022187792</v>
      </c>
      <c r="L33" s="250">
        <v>6317.1</v>
      </c>
      <c r="M33" s="213">
        <v>1050</v>
      </c>
      <c r="N33" s="213">
        <v>1314.2850000000001</v>
      </c>
      <c r="O33" s="213">
        <v>1203.1250000000002</v>
      </c>
      <c r="P33" s="250">
        <v>4325.1000000000004</v>
      </c>
      <c r="Q33" s="213">
        <v>1050</v>
      </c>
      <c r="R33" s="213">
        <v>1323</v>
      </c>
      <c r="S33" s="213">
        <v>1213.1846943138094</v>
      </c>
      <c r="T33" s="250">
        <v>4406.3</v>
      </c>
      <c r="U33" s="213">
        <v>997.5</v>
      </c>
      <c r="V33" s="213">
        <v>1212.75</v>
      </c>
      <c r="W33" s="213">
        <v>1087.4966731355698</v>
      </c>
      <c r="X33" s="250">
        <v>4406.1000000000004</v>
      </c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</row>
    <row r="34" spans="2:49" x14ac:dyDescent="0.15">
      <c r="B34" s="210" t="s">
        <v>130</v>
      </c>
      <c r="C34" s="211"/>
      <c r="D34" s="212"/>
      <c r="E34" s="200"/>
      <c r="F34" s="201"/>
      <c r="G34" s="176"/>
      <c r="H34" s="201"/>
      <c r="I34" s="200"/>
      <c r="J34" s="201"/>
      <c r="K34" s="176"/>
      <c r="L34" s="201"/>
      <c r="M34" s="200"/>
      <c r="N34" s="201"/>
      <c r="O34" s="176"/>
      <c r="P34" s="201"/>
      <c r="Q34" s="200"/>
      <c r="R34" s="201"/>
      <c r="S34" s="176"/>
      <c r="T34" s="201"/>
      <c r="U34" s="200"/>
      <c r="V34" s="201"/>
      <c r="W34" s="176"/>
      <c r="X34" s="201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</row>
    <row r="35" spans="2:49" ht="12" customHeight="1" x14ac:dyDescent="0.15">
      <c r="B35" s="210">
        <v>41450</v>
      </c>
      <c r="C35" s="211"/>
      <c r="D35" s="212">
        <v>41456</v>
      </c>
      <c r="E35" s="251">
        <v>892.5</v>
      </c>
      <c r="F35" s="250">
        <v>1155</v>
      </c>
      <c r="G35" s="181">
        <v>981.77726485862661</v>
      </c>
      <c r="H35" s="250">
        <v>9367.6</v>
      </c>
      <c r="I35" s="251">
        <v>1050</v>
      </c>
      <c r="J35" s="250">
        <v>1312.5</v>
      </c>
      <c r="K35" s="181">
        <v>1185.5671511310243</v>
      </c>
      <c r="L35" s="250">
        <v>4126.8999999999996</v>
      </c>
      <c r="M35" s="251">
        <v>1081.5</v>
      </c>
      <c r="N35" s="250">
        <v>1300.0049999999999</v>
      </c>
      <c r="O35" s="181">
        <v>1188.3505258899672</v>
      </c>
      <c r="P35" s="250">
        <v>4047.7</v>
      </c>
      <c r="Q35" s="251">
        <v>1069.95</v>
      </c>
      <c r="R35" s="250">
        <v>1281</v>
      </c>
      <c r="S35" s="181">
        <v>1156.0338078291816</v>
      </c>
      <c r="T35" s="250">
        <v>2086.1</v>
      </c>
      <c r="U35" s="251">
        <v>997.5</v>
      </c>
      <c r="V35" s="250">
        <v>1212.75</v>
      </c>
      <c r="W35" s="181">
        <v>1085.2741561453233</v>
      </c>
      <c r="X35" s="250">
        <v>2647.9</v>
      </c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</row>
    <row r="36" spans="2:49" ht="12" customHeight="1" x14ac:dyDescent="0.15">
      <c r="B36" s="210" t="s">
        <v>131</v>
      </c>
      <c r="C36" s="211"/>
      <c r="D36" s="212"/>
      <c r="E36" s="200"/>
      <c r="F36" s="201"/>
      <c r="G36" s="176"/>
      <c r="H36" s="201"/>
      <c r="I36" s="200"/>
      <c r="J36" s="201"/>
      <c r="K36" s="176"/>
      <c r="L36" s="201"/>
      <c r="M36" s="200"/>
      <c r="N36" s="201"/>
      <c r="O36" s="176"/>
      <c r="P36" s="201"/>
      <c r="Q36" s="200"/>
      <c r="R36" s="201"/>
      <c r="S36" s="176"/>
      <c r="T36" s="201"/>
      <c r="U36" s="200"/>
      <c r="V36" s="201"/>
      <c r="W36" s="176"/>
      <c r="X36" s="201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</row>
    <row r="37" spans="2:49" ht="12" customHeight="1" x14ac:dyDescent="0.15">
      <c r="B37" s="222"/>
      <c r="C37" s="223"/>
      <c r="D37" s="224"/>
      <c r="E37" s="247"/>
      <c r="F37" s="247"/>
      <c r="G37" s="247"/>
      <c r="H37" s="254"/>
      <c r="I37" s="247"/>
      <c r="J37" s="247"/>
      <c r="K37" s="247"/>
      <c r="L37" s="254"/>
      <c r="M37" s="247"/>
      <c r="N37" s="247"/>
      <c r="O37" s="247"/>
      <c r="P37" s="254"/>
      <c r="Q37" s="247"/>
      <c r="R37" s="247"/>
      <c r="S37" s="247"/>
      <c r="T37" s="254"/>
      <c r="U37" s="247"/>
      <c r="V37" s="247"/>
      <c r="W37" s="247"/>
      <c r="X37" s="254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</row>
    <row r="38" spans="2:49" ht="14.25" customHeight="1" x14ac:dyDescent="0.15">
      <c r="B38" s="188"/>
      <c r="C38" s="181"/>
      <c r="D38" s="181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</row>
    <row r="39" spans="2:49" ht="12.75" customHeight="1" x14ac:dyDescent="0.15">
      <c r="B39" s="180"/>
      <c r="X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</row>
    <row r="40" spans="2:49" ht="12.75" customHeight="1" x14ac:dyDescent="0.15">
      <c r="B40" s="225"/>
      <c r="X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</row>
    <row r="41" spans="2:49" x14ac:dyDescent="0.15">
      <c r="B41" s="225"/>
      <c r="X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</row>
    <row r="42" spans="2:49" x14ac:dyDescent="0.15">
      <c r="B42" s="225"/>
      <c r="X42" s="253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</row>
    <row r="43" spans="2:49" ht="13.5" x14ac:dyDescent="0.15">
      <c r="F43" s="177"/>
      <c r="G43" s="178"/>
      <c r="H43" s="178"/>
      <c r="I43" s="178"/>
      <c r="J43" s="178"/>
      <c r="K43" s="178"/>
      <c r="L43" s="176"/>
      <c r="X43" s="253"/>
    </row>
    <row r="44" spans="2:49" ht="13.5" x14ac:dyDescent="0.15">
      <c r="F44" s="177"/>
      <c r="G44" s="177"/>
      <c r="H44" s="177"/>
      <c r="I44" s="177"/>
      <c r="J44" s="177"/>
      <c r="K44" s="177"/>
      <c r="L44" s="176"/>
      <c r="X44" s="176"/>
    </row>
    <row r="45" spans="2:49" ht="13.5" x14ac:dyDescent="0.15">
      <c r="F45" s="177"/>
      <c r="G45" s="177"/>
      <c r="H45" s="177"/>
      <c r="I45" s="177"/>
      <c r="J45" s="177"/>
      <c r="K45" s="177"/>
      <c r="L45" s="176"/>
      <c r="X45" s="176"/>
    </row>
    <row r="46" spans="2:49" ht="13.5" x14ac:dyDescent="0.15">
      <c r="F46" s="177"/>
      <c r="G46" s="177"/>
      <c r="H46" s="177"/>
      <c r="I46" s="177"/>
      <c r="J46" s="177"/>
      <c r="K46" s="177"/>
      <c r="L46" s="176"/>
      <c r="X46" s="176"/>
    </row>
    <row r="47" spans="2:49" x14ac:dyDescent="0.15">
      <c r="X47" s="176"/>
    </row>
    <row r="48" spans="2:49" x14ac:dyDescent="0.15">
      <c r="X48" s="176"/>
    </row>
    <row r="49" spans="24:24" x14ac:dyDescent="0.15">
      <c r="X49" s="176"/>
    </row>
    <row r="50" spans="24:24" x14ac:dyDescent="0.15">
      <c r="X50" s="176"/>
    </row>
    <row r="51" spans="24:24" x14ac:dyDescent="0.15">
      <c r="X51" s="176"/>
    </row>
    <row r="52" spans="24:24" x14ac:dyDescent="0.15">
      <c r="X52" s="176"/>
    </row>
    <row r="53" spans="24:24" x14ac:dyDescent="0.15">
      <c r="X53" s="176"/>
    </row>
    <row r="54" spans="24:24" x14ac:dyDescent="0.15">
      <c r="X54" s="176"/>
    </row>
    <row r="55" spans="24:24" x14ac:dyDescent="0.15">
      <c r="X55" s="176"/>
    </row>
    <row r="56" spans="24:24" x14ac:dyDescent="0.15">
      <c r="X56" s="176"/>
    </row>
    <row r="57" spans="24:24" x14ac:dyDescent="0.15">
      <c r="X57" s="176"/>
    </row>
    <row r="58" spans="24:24" x14ac:dyDescent="0.15">
      <c r="X58" s="176"/>
    </row>
    <row r="59" spans="24:24" x14ac:dyDescent="0.15">
      <c r="X59" s="176"/>
    </row>
    <row r="60" spans="24:24" x14ac:dyDescent="0.15">
      <c r="X60" s="176"/>
    </row>
    <row r="61" spans="24:24" x14ac:dyDescent="0.15">
      <c r="X61" s="176"/>
    </row>
    <row r="62" spans="24:24" x14ac:dyDescent="0.15">
      <c r="X62" s="176"/>
    </row>
    <row r="63" spans="24:24" x14ac:dyDescent="0.15">
      <c r="X63" s="176"/>
    </row>
    <row r="64" spans="24:24" x14ac:dyDescent="0.15">
      <c r="X64" s="176"/>
    </row>
    <row r="65" spans="24:24" x14ac:dyDescent="0.15">
      <c r="X65" s="176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zoomScaleNormal="100" workbookViewId="0"/>
  </sheetViews>
  <sheetFormatPr defaultColWidth="7.5" defaultRowHeight="12" x14ac:dyDescent="0.15"/>
  <cols>
    <col min="1" max="1" width="0.75" style="179" customWidth="1"/>
    <col min="2" max="2" width="6.125" style="179" customWidth="1"/>
    <col min="3" max="3" width="3.375" style="179" customWidth="1"/>
    <col min="4" max="4" width="5.875" style="179" customWidth="1"/>
    <col min="5" max="5" width="5.5" style="179" customWidth="1"/>
    <col min="6" max="7" width="5.875" style="179" customWidth="1"/>
    <col min="8" max="8" width="8.125" style="179" customWidth="1"/>
    <col min="9" max="9" width="5.75" style="179" customWidth="1"/>
    <col min="10" max="11" width="5.875" style="179" customWidth="1"/>
    <col min="12" max="12" width="8.125" style="179" customWidth="1"/>
    <col min="13" max="16384" width="7.5" style="179"/>
  </cols>
  <sheetData>
    <row r="1" spans="2:26" x14ac:dyDescent="0.15"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</row>
    <row r="2" spans="2:26" x14ac:dyDescent="0.15">
      <c r="H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2:26" x14ac:dyDescent="0.15">
      <c r="B3" s="135" t="s">
        <v>154</v>
      </c>
      <c r="N3" s="176"/>
      <c r="O3" s="134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</row>
    <row r="4" spans="2:26" x14ac:dyDescent="0.15">
      <c r="L4" s="180" t="s">
        <v>87</v>
      </c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81"/>
      <c r="Z4" s="176"/>
    </row>
    <row r="5" spans="2:26" ht="6" customHeight="1" x14ac:dyDescent="0.15">
      <c r="B5" s="182"/>
      <c r="C5" s="182"/>
      <c r="D5" s="182"/>
      <c r="E5" s="182"/>
      <c r="F5" s="182"/>
      <c r="G5" s="182"/>
      <c r="H5" s="182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</row>
    <row r="6" spans="2:26" x14ac:dyDescent="0.15">
      <c r="B6" s="249"/>
      <c r="C6" s="184" t="s">
        <v>88</v>
      </c>
      <c r="D6" s="185"/>
      <c r="E6" s="229" t="s">
        <v>143</v>
      </c>
      <c r="F6" s="230"/>
      <c r="G6" s="230"/>
      <c r="H6" s="231"/>
      <c r="I6" s="205" t="s">
        <v>145</v>
      </c>
      <c r="J6" s="206"/>
      <c r="K6" s="206"/>
      <c r="L6" s="207"/>
      <c r="N6" s="176"/>
      <c r="O6" s="176"/>
      <c r="P6" s="186"/>
      <c r="Q6" s="186"/>
      <c r="R6" s="145"/>
      <c r="S6" s="145"/>
      <c r="T6" s="145"/>
      <c r="U6" s="145"/>
      <c r="V6" s="188"/>
      <c r="W6" s="188"/>
      <c r="X6" s="188"/>
      <c r="Y6" s="188"/>
      <c r="Z6" s="176"/>
    </row>
    <row r="7" spans="2:26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N7" s="176"/>
      <c r="O7" s="188"/>
      <c r="P7" s="188"/>
      <c r="Q7" s="188"/>
      <c r="R7" s="186"/>
      <c r="S7" s="186"/>
      <c r="T7" s="186"/>
      <c r="U7" s="186"/>
      <c r="V7" s="186"/>
      <c r="W7" s="186"/>
      <c r="X7" s="186"/>
      <c r="Y7" s="186"/>
      <c r="Z7" s="176"/>
    </row>
    <row r="8" spans="2:26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N8" s="176"/>
      <c r="O8" s="176"/>
      <c r="P8" s="176"/>
      <c r="Q8" s="176"/>
      <c r="R8" s="186"/>
      <c r="S8" s="186"/>
      <c r="T8" s="186"/>
      <c r="U8" s="186"/>
      <c r="V8" s="186"/>
      <c r="W8" s="186"/>
      <c r="X8" s="186"/>
      <c r="Y8" s="186"/>
      <c r="Z8" s="176"/>
    </row>
    <row r="9" spans="2:26" ht="14.1" customHeight="1" x14ac:dyDescent="0.15">
      <c r="B9" s="200" t="s">
        <v>100</v>
      </c>
      <c r="C9" s="186">
        <v>21</v>
      </c>
      <c r="D9" s="176" t="s">
        <v>101</v>
      </c>
      <c r="E9" s="200">
        <v>735</v>
      </c>
      <c r="F9" s="201">
        <v>1103</v>
      </c>
      <c r="G9" s="176">
        <v>902</v>
      </c>
      <c r="H9" s="201">
        <v>398965</v>
      </c>
      <c r="I9" s="200">
        <v>1208</v>
      </c>
      <c r="J9" s="201">
        <v>1518</v>
      </c>
      <c r="K9" s="176">
        <v>1377</v>
      </c>
      <c r="L9" s="201">
        <v>2644060</v>
      </c>
      <c r="M9" s="200"/>
      <c r="N9" s="176"/>
      <c r="O9" s="176"/>
      <c r="P9" s="186"/>
      <c r="Q9" s="176"/>
      <c r="R9" s="176"/>
      <c r="S9" s="176"/>
      <c r="T9" s="176"/>
      <c r="U9" s="176"/>
      <c r="V9" s="176"/>
      <c r="W9" s="176"/>
      <c r="X9" s="176"/>
      <c r="Y9" s="176"/>
      <c r="Z9" s="176"/>
    </row>
    <row r="10" spans="2:26" ht="14.1" customHeight="1" x14ac:dyDescent="0.15">
      <c r="B10" s="200"/>
      <c r="C10" s="186">
        <v>22</v>
      </c>
      <c r="D10" s="202"/>
      <c r="E10" s="201">
        <v>630</v>
      </c>
      <c r="F10" s="201">
        <v>1050</v>
      </c>
      <c r="G10" s="201">
        <v>793</v>
      </c>
      <c r="H10" s="201">
        <v>321168</v>
      </c>
      <c r="I10" s="201">
        <v>1050</v>
      </c>
      <c r="J10" s="201">
        <v>1575</v>
      </c>
      <c r="K10" s="201">
        <v>1295</v>
      </c>
      <c r="L10" s="202">
        <v>2283385</v>
      </c>
      <c r="M10" s="200"/>
      <c r="N10" s="176"/>
      <c r="O10" s="176"/>
      <c r="P10" s="186"/>
      <c r="Q10" s="176"/>
      <c r="R10" s="176"/>
      <c r="S10" s="176"/>
      <c r="T10" s="176"/>
      <c r="U10" s="176"/>
      <c r="V10" s="176"/>
      <c r="W10" s="176"/>
      <c r="X10" s="176"/>
      <c r="Y10" s="176"/>
      <c r="Z10" s="176"/>
    </row>
    <row r="11" spans="2:26" ht="14.1" customHeight="1" x14ac:dyDescent="0.15">
      <c r="B11" s="200"/>
      <c r="C11" s="186">
        <v>23</v>
      </c>
      <c r="D11" s="202"/>
      <c r="E11" s="158">
        <v>661.5</v>
      </c>
      <c r="F11" s="158">
        <v>1102.5</v>
      </c>
      <c r="G11" s="158">
        <v>853.55168613073022</v>
      </c>
      <c r="H11" s="158">
        <v>287609.19999999995</v>
      </c>
      <c r="I11" s="158">
        <v>970.30500000000006</v>
      </c>
      <c r="J11" s="158">
        <v>1598.1000000000001</v>
      </c>
      <c r="K11" s="158">
        <v>1335.6319606981604</v>
      </c>
      <c r="L11" s="159">
        <v>2090545.3999999994</v>
      </c>
      <c r="M11" s="200"/>
      <c r="N11" s="176"/>
      <c r="O11" s="176"/>
      <c r="P11" s="186"/>
      <c r="Q11" s="176"/>
      <c r="R11" s="176"/>
      <c r="S11" s="176"/>
      <c r="T11" s="176"/>
      <c r="U11" s="176"/>
      <c r="V11" s="176"/>
      <c r="W11" s="176"/>
      <c r="X11" s="176"/>
      <c r="Y11" s="176"/>
      <c r="Z11" s="176"/>
    </row>
    <row r="12" spans="2:26" ht="14.1" customHeight="1" x14ac:dyDescent="0.15">
      <c r="B12" s="195"/>
      <c r="C12" s="198">
        <v>24</v>
      </c>
      <c r="D12" s="204"/>
      <c r="E12" s="161">
        <v>630</v>
      </c>
      <c r="F12" s="161">
        <v>997.5</v>
      </c>
      <c r="G12" s="162">
        <v>746.10590946911384</v>
      </c>
      <c r="H12" s="161">
        <v>226696.00000000003</v>
      </c>
      <c r="I12" s="161">
        <v>952.35</v>
      </c>
      <c r="J12" s="161">
        <v>1690.5</v>
      </c>
      <c r="K12" s="161">
        <v>1246.769939975673</v>
      </c>
      <c r="L12" s="162">
        <v>2390246.9</v>
      </c>
      <c r="M12" s="176"/>
      <c r="N12" s="176"/>
      <c r="O12" s="176"/>
      <c r="P12" s="186"/>
      <c r="Q12" s="176"/>
      <c r="R12" s="163"/>
      <c r="S12" s="163"/>
      <c r="T12" s="163"/>
      <c r="U12" s="163"/>
      <c r="V12" s="163"/>
      <c r="W12" s="163"/>
      <c r="X12" s="163"/>
      <c r="Y12" s="163"/>
      <c r="Z12" s="176"/>
    </row>
    <row r="13" spans="2:26" ht="14.1" customHeight="1" x14ac:dyDescent="0.15">
      <c r="B13" s="154"/>
      <c r="C13" s="143">
        <v>6</v>
      </c>
      <c r="D13" s="155"/>
      <c r="E13" s="201">
        <v>682.5</v>
      </c>
      <c r="F13" s="201">
        <v>892.5</v>
      </c>
      <c r="G13" s="201">
        <v>759.64106476503684</v>
      </c>
      <c r="H13" s="201">
        <v>16752.8</v>
      </c>
      <c r="I13" s="201">
        <v>1261.05</v>
      </c>
      <c r="J13" s="201">
        <v>1556.1000000000001</v>
      </c>
      <c r="K13" s="201">
        <v>1385.2902931063961</v>
      </c>
      <c r="L13" s="202">
        <v>179662.50000000003</v>
      </c>
      <c r="N13" s="176"/>
      <c r="O13" s="134"/>
      <c r="P13" s="143"/>
      <c r="Q13" s="134"/>
      <c r="R13" s="176"/>
      <c r="S13" s="176"/>
      <c r="T13" s="176"/>
      <c r="U13" s="176"/>
      <c r="V13" s="176"/>
      <c r="W13" s="176"/>
      <c r="X13" s="176"/>
      <c r="Y13" s="176"/>
      <c r="Z13" s="176"/>
    </row>
    <row r="14" spans="2:26" ht="14.1" customHeight="1" x14ac:dyDescent="0.15">
      <c r="B14" s="154"/>
      <c r="C14" s="143">
        <v>7</v>
      </c>
      <c r="D14" s="155"/>
      <c r="E14" s="201">
        <v>630</v>
      </c>
      <c r="F14" s="201">
        <v>913.5</v>
      </c>
      <c r="G14" s="201">
        <v>736.120212545718</v>
      </c>
      <c r="H14" s="201">
        <v>19704.2</v>
      </c>
      <c r="I14" s="201">
        <v>1155</v>
      </c>
      <c r="J14" s="201">
        <v>1470</v>
      </c>
      <c r="K14" s="201">
        <v>1322.6434971703093</v>
      </c>
      <c r="L14" s="202">
        <v>235926.5</v>
      </c>
      <c r="N14" s="176"/>
      <c r="O14" s="134"/>
      <c r="P14" s="143"/>
      <c r="Q14" s="134"/>
      <c r="R14" s="176"/>
      <c r="S14" s="176"/>
      <c r="T14" s="176"/>
      <c r="U14" s="176"/>
      <c r="V14" s="176"/>
      <c r="W14" s="176"/>
      <c r="X14" s="176"/>
      <c r="Y14" s="176"/>
      <c r="Z14" s="176"/>
    </row>
    <row r="15" spans="2:26" ht="14.1" customHeight="1" x14ac:dyDescent="0.15">
      <c r="B15" s="154"/>
      <c r="C15" s="143">
        <v>8</v>
      </c>
      <c r="D15" s="155"/>
      <c r="E15" s="201">
        <v>630</v>
      </c>
      <c r="F15" s="201">
        <v>899.64</v>
      </c>
      <c r="G15" s="201">
        <v>756.61876832844575</v>
      </c>
      <c r="H15" s="201">
        <v>13120.4</v>
      </c>
      <c r="I15" s="201">
        <v>1036.3500000000001</v>
      </c>
      <c r="J15" s="201">
        <v>1365</v>
      </c>
      <c r="K15" s="201">
        <v>1220.2363304102387</v>
      </c>
      <c r="L15" s="202">
        <v>154395.70000000001</v>
      </c>
      <c r="N15" s="176"/>
      <c r="O15" s="134"/>
      <c r="P15" s="143"/>
      <c r="Q15" s="134"/>
      <c r="R15" s="176"/>
      <c r="S15" s="176"/>
      <c r="T15" s="176"/>
      <c r="U15" s="176"/>
      <c r="V15" s="176"/>
      <c r="W15" s="176"/>
      <c r="X15" s="176"/>
      <c r="Y15" s="176"/>
      <c r="Z15" s="176"/>
    </row>
    <row r="16" spans="2:26" ht="14.1" customHeight="1" x14ac:dyDescent="0.15">
      <c r="B16" s="154"/>
      <c r="C16" s="143">
        <v>9</v>
      </c>
      <c r="D16" s="155"/>
      <c r="E16" s="201">
        <v>682.5</v>
      </c>
      <c r="F16" s="201">
        <v>945</v>
      </c>
      <c r="G16" s="201">
        <v>779.66459972235077</v>
      </c>
      <c r="H16" s="201">
        <v>13490.9</v>
      </c>
      <c r="I16" s="201">
        <v>952.35</v>
      </c>
      <c r="J16" s="201">
        <v>1344</v>
      </c>
      <c r="K16" s="201">
        <v>1177.4706374814302</v>
      </c>
      <c r="L16" s="202">
        <v>204446.2</v>
      </c>
      <c r="N16" s="176"/>
      <c r="O16" s="134"/>
      <c r="P16" s="143"/>
      <c r="Q16" s="134"/>
      <c r="R16" s="176"/>
      <c r="S16" s="176"/>
      <c r="T16" s="176"/>
      <c r="U16" s="176"/>
      <c r="V16" s="176"/>
      <c r="W16" s="176"/>
      <c r="X16" s="176"/>
      <c r="Y16" s="176"/>
      <c r="Z16" s="176"/>
    </row>
    <row r="17" spans="2:26" ht="14.1" customHeight="1" x14ac:dyDescent="0.15">
      <c r="B17" s="154"/>
      <c r="C17" s="143">
        <v>10</v>
      </c>
      <c r="D17" s="155"/>
      <c r="E17" s="201">
        <v>661.5</v>
      </c>
      <c r="F17" s="201">
        <v>945</v>
      </c>
      <c r="G17" s="201">
        <v>782.26264067896341</v>
      </c>
      <c r="H17" s="201">
        <v>15498.699999999999</v>
      </c>
      <c r="I17" s="201">
        <v>997.5</v>
      </c>
      <c r="J17" s="201">
        <v>1378.44</v>
      </c>
      <c r="K17" s="201">
        <v>1155.8163214099793</v>
      </c>
      <c r="L17" s="202">
        <v>207129.3</v>
      </c>
      <c r="N17" s="176"/>
      <c r="O17" s="134"/>
      <c r="P17" s="143"/>
      <c r="Q17" s="134"/>
      <c r="R17" s="176"/>
      <c r="S17" s="176"/>
      <c r="T17" s="176"/>
      <c r="U17" s="176"/>
      <c r="V17" s="176"/>
      <c r="W17" s="176"/>
      <c r="X17" s="176"/>
      <c r="Y17" s="176"/>
      <c r="Z17" s="176"/>
    </row>
    <row r="18" spans="2:26" ht="14.1" customHeight="1" x14ac:dyDescent="0.15">
      <c r="B18" s="154"/>
      <c r="C18" s="143">
        <v>11</v>
      </c>
      <c r="D18" s="155"/>
      <c r="E18" s="201">
        <v>672</v>
      </c>
      <c r="F18" s="201">
        <v>892.5</v>
      </c>
      <c r="G18" s="201">
        <v>802.97191250621393</v>
      </c>
      <c r="H18" s="201">
        <v>18047.800000000003</v>
      </c>
      <c r="I18" s="201">
        <v>1081.92</v>
      </c>
      <c r="J18" s="201">
        <v>1420.9649999999999</v>
      </c>
      <c r="K18" s="201">
        <v>1202.7600873414026</v>
      </c>
      <c r="L18" s="202">
        <v>180766.3</v>
      </c>
      <c r="N18" s="176"/>
      <c r="O18" s="134"/>
      <c r="P18" s="143"/>
      <c r="Q18" s="134"/>
      <c r="R18" s="176"/>
      <c r="S18" s="176"/>
      <c r="T18" s="176"/>
      <c r="U18" s="176"/>
      <c r="V18" s="176"/>
      <c r="W18" s="176"/>
      <c r="X18" s="176"/>
      <c r="Y18" s="176"/>
      <c r="Z18" s="176"/>
    </row>
    <row r="19" spans="2:26" ht="14.1" customHeight="1" x14ac:dyDescent="0.15">
      <c r="B19" s="154"/>
      <c r="C19" s="143">
        <v>12</v>
      </c>
      <c r="D19" s="155"/>
      <c r="E19" s="201">
        <v>682.5</v>
      </c>
      <c r="F19" s="201">
        <v>945</v>
      </c>
      <c r="G19" s="201">
        <v>806.43333567984223</v>
      </c>
      <c r="H19" s="201">
        <v>29877.9</v>
      </c>
      <c r="I19" s="201">
        <v>1099.3500000000001</v>
      </c>
      <c r="J19" s="201">
        <v>1496.25</v>
      </c>
      <c r="K19" s="201">
        <v>1287.1678349872207</v>
      </c>
      <c r="L19" s="202">
        <v>182595.3</v>
      </c>
      <c r="N19" s="176"/>
      <c r="O19" s="134"/>
      <c r="P19" s="143"/>
      <c r="Q19" s="134"/>
      <c r="R19" s="176"/>
      <c r="S19" s="176"/>
      <c r="T19" s="176"/>
      <c r="U19" s="176"/>
      <c r="V19" s="176"/>
      <c r="W19" s="176"/>
      <c r="X19" s="176"/>
      <c r="Y19" s="176"/>
      <c r="Z19" s="176"/>
    </row>
    <row r="20" spans="2:26" ht="14.1" customHeight="1" x14ac:dyDescent="0.15">
      <c r="B20" s="154" t="s">
        <v>102</v>
      </c>
      <c r="C20" s="143">
        <v>1</v>
      </c>
      <c r="D20" s="155" t="s">
        <v>126</v>
      </c>
      <c r="E20" s="201">
        <v>735</v>
      </c>
      <c r="F20" s="201">
        <v>945</v>
      </c>
      <c r="G20" s="201">
        <v>828.65997458319475</v>
      </c>
      <c r="H20" s="201">
        <v>14380.400000000001</v>
      </c>
      <c r="I20" s="201">
        <v>1102.5</v>
      </c>
      <c r="J20" s="201">
        <v>1428.7350000000001</v>
      </c>
      <c r="K20" s="201">
        <v>1300.1969762769454</v>
      </c>
      <c r="L20" s="202">
        <v>188019.1</v>
      </c>
      <c r="N20" s="176"/>
      <c r="O20" s="134"/>
      <c r="P20" s="143"/>
      <c r="Q20" s="134"/>
      <c r="R20" s="176"/>
      <c r="S20" s="176"/>
      <c r="T20" s="176"/>
      <c r="U20" s="176"/>
      <c r="V20" s="176"/>
      <c r="W20" s="176"/>
      <c r="X20" s="176"/>
      <c r="Y20" s="176"/>
      <c r="Z20" s="176"/>
    </row>
    <row r="21" spans="2:26" ht="14.1" customHeight="1" x14ac:dyDescent="0.15">
      <c r="B21" s="154"/>
      <c r="C21" s="143">
        <v>2</v>
      </c>
      <c r="D21" s="155"/>
      <c r="E21" s="201">
        <v>745.5</v>
      </c>
      <c r="F21" s="202">
        <v>892.5</v>
      </c>
      <c r="G21" s="201">
        <v>854.55026253709775</v>
      </c>
      <c r="H21" s="201">
        <v>17547</v>
      </c>
      <c r="I21" s="201">
        <v>1102.5</v>
      </c>
      <c r="J21" s="201">
        <v>1365</v>
      </c>
      <c r="K21" s="201">
        <v>1271.9676974998276</v>
      </c>
      <c r="L21" s="202">
        <v>178685.4</v>
      </c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</row>
    <row r="22" spans="2:26" ht="14.1" customHeight="1" x14ac:dyDescent="0.15">
      <c r="B22" s="154"/>
      <c r="C22" s="143">
        <v>3</v>
      </c>
      <c r="D22" s="155"/>
      <c r="E22" s="201">
        <v>735</v>
      </c>
      <c r="F22" s="201">
        <v>892.5</v>
      </c>
      <c r="G22" s="201">
        <v>839.99614757439872</v>
      </c>
      <c r="H22" s="201">
        <v>14000.3</v>
      </c>
      <c r="I22" s="201">
        <v>1123.5</v>
      </c>
      <c r="J22" s="201">
        <v>1397.55</v>
      </c>
      <c r="K22" s="201">
        <v>1298.4932128178266</v>
      </c>
      <c r="L22" s="202">
        <v>150559.29999999999</v>
      </c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</row>
    <row r="23" spans="2:26" ht="14.1" customHeight="1" x14ac:dyDescent="0.15">
      <c r="B23" s="154"/>
      <c r="C23" s="143">
        <v>4</v>
      </c>
      <c r="D23" s="155"/>
      <c r="E23" s="201">
        <v>714</v>
      </c>
      <c r="F23" s="201">
        <v>892.5</v>
      </c>
      <c r="G23" s="201">
        <v>813.43204289296943</v>
      </c>
      <c r="H23" s="201">
        <v>13083.099999999999</v>
      </c>
      <c r="I23" s="201">
        <v>1239</v>
      </c>
      <c r="J23" s="201">
        <v>1440.6000000000001</v>
      </c>
      <c r="K23" s="201">
        <v>1346.683971493452</v>
      </c>
      <c r="L23" s="202">
        <v>173184.6</v>
      </c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</row>
    <row r="24" spans="2:26" ht="14.1" customHeight="1" x14ac:dyDescent="0.15">
      <c r="B24" s="154"/>
      <c r="C24" s="143">
        <v>5</v>
      </c>
      <c r="D24" s="155"/>
      <c r="E24" s="201">
        <v>682.5</v>
      </c>
      <c r="F24" s="201">
        <v>892.5</v>
      </c>
      <c r="G24" s="201">
        <v>794.239584991774</v>
      </c>
      <c r="H24" s="201">
        <v>14240.2</v>
      </c>
      <c r="I24" s="201">
        <v>1312.5</v>
      </c>
      <c r="J24" s="201">
        <v>1518.615</v>
      </c>
      <c r="K24" s="201">
        <v>1427.6202525289157</v>
      </c>
      <c r="L24" s="202">
        <v>189844.19999999998</v>
      </c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</row>
    <row r="25" spans="2:26" ht="14.1" customHeight="1" x14ac:dyDescent="0.15">
      <c r="B25" s="149"/>
      <c r="C25" s="153">
        <v>6</v>
      </c>
      <c r="D25" s="160"/>
      <c r="E25" s="203">
        <v>735</v>
      </c>
      <c r="F25" s="203">
        <v>892.5</v>
      </c>
      <c r="G25" s="203">
        <v>797.19910151022725</v>
      </c>
      <c r="H25" s="203">
        <v>16304.099999999999</v>
      </c>
      <c r="I25" s="203">
        <v>1353.45</v>
      </c>
      <c r="J25" s="203">
        <v>1575</v>
      </c>
      <c r="K25" s="203">
        <v>1449.7353004697372</v>
      </c>
      <c r="L25" s="204">
        <v>160980.70000000001</v>
      </c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</row>
    <row r="26" spans="2:26" x14ac:dyDescent="0.15">
      <c r="B26" s="190" t="s">
        <v>140</v>
      </c>
      <c r="C26" s="181"/>
      <c r="D26" s="209"/>
      <c r="E26" s="200"/>
      <c r="F26" s="201"/>
      <c r="G26" s="176"/>
      <c r="H26" s="201"/>
      <c r="I26" s="200"/>
      <c r="J26" s="201"/>
      <c r="K26" s="176"/>
      <c r="L26" s="201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</row>
    <row r="27" spans="2:26" x14ac:dyDescent="0.15">
      <c r="B27" s="190"/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</row>
    <row r="28" spans="2:26" x14ac:dyDescent="0.15">
      <c r="B28" s="187" t="s">
        <v>127</v>
      </c>
      <c r="C28" s="181"/>
      <c r="D28" s="209"/>
      <c r="E28" s="200"/>
      <c r="F28" s="201"/>
      <c r="G28" s="176"/>
      <c r="H28" s="201"/>
      <c r="I28" s="200"/>
      <c r="J28" s="201"/>
      <c r="K28" s="176"/>
      <c r="L28" s="201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</row>
    <row r="29" spans="2:26" x14ac:dyDescent="0.15">
      <c r="B29" s="210">
        <v>41429</v>
      </c>
      <c r="C29" s="211"/>
      <c r="D29" s="212">
        <v>41435</v>
      </c>
      <c r="E29" s="213">
        <v>735</v>
      </c>
      <c r="F29" s="213">
        <v>892.5</v>
      </c>
      <c r="G29" s="213">
        <v>815.96267704478748</v>
      </c>
      <c r="H29" s="250">
        <v>3595.2</v>
      </c>
      <c r="I29" s="213">
        <v>1378.65</v>
      </c>
      <c r="J29" s="213">
        <v>1575</v>
      </c>
      <c r="K29" s="213">
        <v>1465.3533936651584</v>
      </c>
      <c r="L29" s="250">
        <v>28286.799999999999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</row>
    <row r="30" spans="2:26" x14ac:dyDescent="0.15">
      <c r="B30" s="210" t="s">
        <v>128</v>
      </c>
      <c r="C30" s="211"/>
      <c r="D30" s="212"/>
      <c r="E30" s="200"/>
      <c r="F30" s="201"/>
      <c r="G30" s="176"/>
      <c r="H30" s="201"/>
      <c r="I30" s="200"/>
      <c r="J30" s="201"/>
      <c r="K30" s="176"/>
      <c r="L30" s="201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</row>
    <row r="31" spans="2:26" x14ac:dyDescent="0.15">
      <c r="B31" s="210">
        <v>41436</v>
      </c>
      <c r="C31" s="211"/>
      <c r="D31" s="212">
        <v>41442</v>
      </c>
      <c r="E31" s="213">
        <v>735</v>
      </c>
      <c r="F31" s="213">
        <v>892.5</v>
      </c>
      <c r="G31" s="213">
        <v>824.11702626641647</v>
      </c>
      <c r="H31" s="250">
        <v>4934.3</v>
      </c>
      <c r="I31" s="213">
        <v>1378.65</v>
      </c>
      <c r="J31" s="213">
        <v>1571.8500000000001</v>
      </c>
      <c r="K31" s="213">
        <v>1462.7723300970874</v>
      </c>
      <c r="L31" s="250">
        <v>50416</v>
      </c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</row>
    <row r="32" spans="2:26" x14ac:dyDescent="0.15">
      <c r="B32" s="210" t="s">
        <v>129</v>
      </c>
      <c r="C32" s="211"/>
      <c r="D32" s="212"/>
      <c r="E32" s="200"/>
      <c r="F32" s="201"/>
      <c r="G32" s="176"/>
      <c r="H32" s="201"/>
      <c r="I32" s="200"/>
      <c r="J32" s="201"/>
      <c r="K32" s="176"/>
      <c r="L32" s="201"/>
    </row>
    <row r="33" spans="2:14" x14ac:dyDescent="0.15">
      <c r="B33" s="210">
        <v>41443</v>
      </c>
      <c r="C33" s="211"/>
      <c r="D33" s="212">
        <v>41449</v>
      </c>
      <c r="E33" s="213">
        <v>735</v>
      </c>
      <c r="F33" s="213">
        <v>892.5</v>
      </c>
      <c r="G33" s="213">
        <v>780.03997461928918</v>
      </c>
      <c r="H33" s="250">
        <v>4443.6000000000004</v>
      </c>
      <c r="I33" s="213">
        <v>1378.65</v>
      </c>
      <c r="J33" s="213">
        <v>1540.3500000000001</v>
      </c>
      <c r="K33" s="213">
        <v>1449.4892473118282</v>
      </c>
      <c r="L33" s="250">
        <v>33803.699999999997</v>
      </c>
    </row>
    <row r="34" spans="2:14" x14ac:dyDescent="0.15">
      <c r="B34" s="210" t="s">
        <v>130</v>
      </c>
      <c r="C34" s="211"/>
      <c r="D34" s="212"/>
      <c r="E34" s="200"/>
      <c r="F34" s="201"/>
      <c r="G34" s="176"/>
      <c r="H34" s="201"/>
      <c r="I34" s="200"/>
      <c r="J34" s="201"/>
      <c r="K34" s="176"/>
      <c r="L34" s="201"/>
    </row>
    <row r="35" spans="2:14" ht="12" customHeight="1" x14ac:dyDescent="0.15">
      <c r="B35" s="210">
        <v>41450</v>
      </c>
      <c r="C35" s="211"/>
      <c r="D35" s="212">
        <v>41456</v>
      </c>
      <c r="E35" s="255">
        <v>735</v>
      </c>
      <c r="F35" s="250">
        <v>892.5</v>
      </c>
      <c r="G35" s="181">
        <v>794.01233396584394</v>
      </c>
      <c r="H35" s="250">
        <v>3331</v>
      </c>
      <c r="I35" s="251">
        <v>1353.45</v>
      </c>
      <c r="J35" s="250">
        <v>1520.085</v>
      </c>
      <c r="K35" s="181">
        <v>1433.4248148378667</v>
      </c>
      <c r="L35" s="250">
        <v>48474.2</v>
      </c>
    </row>
    <row r="36" spans="2:14" ht="12" customHeight="1" x14ac:dyDescent="0.15">
      <c r="B36" s="210" t="s">
        <v>131</v>
      </c>
      <c r="C36" s="211"/>
      <c r="D36" s="212"/>
      <c r="E36" s="200"/>
      <c r="F36" s="201"/>
      <c r="G36" s="176"/>
      <c r="H36" s="201"/>
      <c r="I36" s="200"/>
      <c r="J36" s="201"/>
      <c r="K36" s="176"/>
      <c r="L36" s="201"/>
    </row>
    <row r="37" spans="2:14" ht="12" customHeight="1" x14ac:dyDescent="0.15">
      <c r="B37" s="222"/>
      <c r="C37" s="223"/>
      <c r="D37" s="224"/>
      <c r="E37" s="247"/>
      <c r="F37" s="247"/>
      <c r="G37" s="247"/>
      <c r="H37" s="254"/>
      <c r="I37" s="247"/>
      <c r="J37" s="247"/>
      <c r="K37" s="247"/>
      <c r="L37" s="256"/>
    </row>
    <row r="38" spans="2:14" ht="6" customHeight="1" x14ac:dyDescent="0.15">
      <c r="B38" s="188"/>
      <c r="C38" s="181"/>
      <c r="D38" s="181"/>
      <c r="E38" s="176"/>
      <c r="F38" s="176"/>
      <c r="G38" s="176"/>
      <c r="H38" s="176"/>
      <c r="I38" s="176"/>
      <c r="J38" s="176"/>
      <c r="K38" s="176"/>
      <c r="L38" s="176"/>
    </row>
    <row r="39" spans="2:14" ht="12.75" customHeight="1" x14ac:dyDescent="0.15">
      <c r="B39" s="180"/>
      <c r="L39" s="176"/>
      <c r="M39" s="176"/>
      <c r="N39" s="176"/>
    </row>
    <row r="40" spans="2:14" ht="12.75" customHeight="1" x14ac:dyDescent="0.15">
      <c r="B40" s="225"/>
      <c r="L40" s="176"/>
      <c r="M40" s="176"/>
      <c r="N40" s="176"/>
    </row>
    <row r="41" spans="2:14" x14ac:dyDescent="0.15">
      <c r="B41" s="225"/>
      <c r="L41" s="176"/>
      <c r="M41" s="176"/>
      <c r="N41" s="176"/>
    </row>
    <row r="42" spans="2:14" ht="13.5" x14ac:dyDescent="0.15">
      <c r="B42" s="225"/>
      <c r="F42" s="177"/>
      <c r="G42" s="178"/>
      <c r="H42" s="178"/>
      <c r="L42" s="176"/>
      <c r="M42" s="176"/>
      <c r="N42" s="176"/>
    </row>
    <row r="43" spans="2:14" ht="13.5" x14ac:dyDescent="0.15">
      <c r="F43" s="177"/>
      <c r="G43" s="177"/>
      <c r="H43" s="177"/>
      <c r="L43" s="253"/>
      <c r="M43" s="176"/>
      <c r="N43" s="176"/>
    </row>
    <row r="44" spans="2:14" ht="13.5" x14ac:dyDescent="0.15">
      <c r="F44" s="177"/>
      <c r="G44" s="177"/>
      <c r="H44" s="177"/>
      <c r="L44" s="253"/>
      <c r="M44" s="176"/>
      <c r="N44" s="176"/>
    </row>
    <row r="45" spans="2:14" ht="13.5" x14ac:dyDescent="0.15">
      <c r="F45" s="177"/>
      <c r="G45" s="177"/>
      <c r="H45" s="177"/>
      <c r="L45" s="176"/>
      <c r="M45" s="176"/>
      <c r="N45" s="176"/>
    </row>
    <row r="46" spans="2:14" x14ac:dyDescent="0.15">
      <c r="L46" s="176"/>
      <c r="M46" s="176"/>
      <c r="N46" s="176"/>
    </row>
    <row r="47" spans="2:14" x14ac:dyDescent="0.15">
      <c r="L47" s="176"/>
      <c r="M47" s="176"/>
      <c r="N47" s="176"/>
    </row>
    <row r="48" spans="2:14" x14ac:dyDescent="0.15">
      <c r="L48" s="176"/>
      <c r="M48" s="176"/>
      <c r="N48" s="176"/>
    </row>
    <row r="49" spans="12:14" x14ac:dyDescent="0.15">
      <c r="L49" s="176"/>
      <c r="M49" s="176"/>
      <c r="N49" s="176"/>
    </row>
    <row r="50" spans="12:14" x14ac:dyDescent="0.15">
      <c r="L50" s="176"/>
    </row>
    <row r="51" spans="12:14" x14ac:dyDescent="0.15">
      <c r="L51" s="176"/>
    </row>
    <row r="52" spans="12:14" x14ac:dyDescent="0.15">
      <c r="L52" s="176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6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1" spans="2:53" x14ac:dyDescent="0.15"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</row>
    <row r="2" spans="2:53" x14ac:dyDescent="0.15"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</row>
    <row r="3" spans="2:53" x14ac:dyDescent="0.15">
      <c r="B3" s="135" t="s">
        <v>154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</row>
    <row r="4" spans="2:53" ht="11.25" customHeight="1" x14ac:dyDescent="0.15">
      <c r="X4" s="137" t="s">
        <v>146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34"/>
      <c r="AY4" s="134"/>
      <c r="AZ4" s="134"/>
      <c r="BA4" s="134"/>
    </row>
    <row r="5" spans="2:53" ht="6" customHeight="1" x14ac:dyDescent="0.15">
      <c r="B5" s="150"/>
      <c r="C5" s="150"/>
      <c r="D5" s="150"/>
      <c r="E5" s="150"/>
      <c r="F5" s="134"/>
      <c r="I5" s="150"/>
      <c r="J5" s="134"/>
      <c r="Q5" s="150"/>
      <c r="R5" s="150"/>
      <c r="S5" s="150"/>
      <c r="T5" s="150"/>
      <c r="U5" s="150"/>
      <c r="V5" s="150"/>
      <c r="W5" s="150"/>
      <c r="X5" s="150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</row>
    <row r="6" spans="2:53" ht="13.5" customHeight="1" x14ac:dyDescent="0.15">
      <c r="B6" s="183"/>
      <c r="C6" s="184" t="s">
        <v>88</v>
      </c>
      <c r="D6" s="185"/>
      <c r="E6" s="776" t="s">
        <v>92</v>
      </c>
      <c r="F6" s="777"/>
      <c r="G6" s="777"/>
      <c r="H6" s="778"/>
      <c r="I6" s="776" t="s">
        <v>105</v>
      </c>
      <c r="J6" s="777"/>
      <c r="K6" s="777"/>
      <c r="L6" s="778"/>
      <c r="M6" s="776" t="s">
        <v>117</v>
      </c>
      <c r="N6" s="777"/>
      <c r="O6" s="777"/>
      <c r="P6" s="778"/>
      <c r="Q6" s="776" t="s">
        <v>155</v>
      </c>
      <c r="R6" s="777"/>
      <c r="S6" s="777"/>
      <c r="T6" s="778"/>
      <c r="U6" s="776" t="s">
        <v>156</v>
      </c>
      <c r="V6" s="777"/>
      <c r="W6" s="777"/>
      <c r="X6" s="778"/>
      <c r="Z6" s="134"/>
      <c r="AA6" s="176"/>
      <c r="AB6" s="186"/>
      <c r="AC6" s="186"/>
      <c r="AD6" s="772"/>
      <c r="AE6" s="772"/>
      <c r="AF6" s="772"/>
      <c r="AG6" s="772"/>
      <c r="AH6" s="772"/>
      <c r="AI6" s="772"/>
      <c r="AJ6" s="772"/>
      <c r="AK6" s="772"/>
      <c r="AL6" s="772"/>
      <c r="AM6" s="772"/>
      <c r="AN6" s="772"/>
      <c r="AO6" s="772"/>
      <c r="AP6" s="772"/>
      <c r="AQ6" s="772"/>
      <c r="AR6" s="772"/>
      <c r="AS6" s="772"/>
      <c r="AT6" s="772"/>
      <c r="AU6" s="772"/>
      <c r="AV6" s="772"/>
      <c r="AW6" s="772"/>
      <c r="AX6" s="134"/>
      <c r="AY6" s="134"/>
      <c r="AZ6" s="134"/>
      <c r="BA6" s="134"/>
    </row>
    <row r="7" spans="2:53" x14ac:dyDescent="0.15">
      <c r="B7" s="187" t="s">
        <v>94</v>
      </c>
      <c r="C7" s="188"/>
      <c r="D7" s="189"/>
      <c r="E7" s="166" t="s">
        <v>95</v>
      </c>
      <c r="F7" s="148" t="s">
        <v>96</v>
      </c>
      <c r="G7" s="232" t="s">
        <v>97</v>
      </c>
      <c r="H7" s="148" t="s">
        <v>98</v>
      </c>
      <c r="I7" s="166" t="s">
        <v>95</v>
      </c>
      <c r="J7" s="148" t="s">
        <v>96</v>
      </c>
      <c r="K7" s="232" t="s">
        <v>97</v>
      </c>
      <c r="L7" s="148" t="s">
        <v>98</v>
      </c>
      <c r="M7" s="166" t="s">
        <v>95</v>
      </c>
      <c r="N7" s="148" t="s">
        <v>96</v>
      </c>
      <c r="O7" s="232" t="s">
        <v>97</v>
      </c>
      <c r="P7" s="148" t="s">
        <v>98</v>
      </c>
      <c r="Q7" s="166" t="s">
        <v>95</v>
      </c>
      <c r="R7" s="148" t="s">
        <v>96</v>
      </c>
      <c r="S7" s="232" t="s">
        <v>97</v>
      </c>
      <c r="T7" s="148" t="s">
        <v>98</v>
      </c>
      <c r="U7" s="166" t="s">
        <v>95</v>
      </c>
      <c r="V7" s="148" t="s">
        <v>96</v>
      </c>
      <c r="W7" s="232" t="s">
        <v>97</v>
      </c>
      <c r="X7" s="148" t="s">
        <v>98</v>
      </c>
      <c r="Z7" s="134"/>
      <c r="AA7" s="188"/>
      <c r="AB7" s="188"/>
      <c r="AC7" s="188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34"/>
      <c r="AY7" s="134"/>
      <c r="AZ7" s="134"/>
      <c r="BA7" s="134"/>
    </row>
    <row r="8" spans="2:53" x14ac:dyDescent="0.15">
      <c r="B8" s="195"/>
      <c r="C8" s="182"/>
      <c r="D8" s="182"/>
      <c r="E8" s="151"/>
      <c r="F8" s="152"/>
      <c r="G8" s="153" t="s">
        <v>99</v>
      </c>
      <c r="H8" s="152"/>
      <c r="I8" s="151"/>
      <c r="J8" s="152"/>
      <c r="K8" s="153" t="s">
        <v>99</v>
      </c>
      <c r="L8" s="152"/>
      <c r="M8" s="151"/>
      <c r="N8" s="152"/>
      <c r="O8" s="153" t="s">
        <v>99</v>
      </c>
      <c r="P8" s="152"/>
      <c r="Q8" s="151"/>
      <c r="R8" s="152"/>
      <c r="S8" s="153" t="s">
        <v>99</v>
      </c>
      <c r="T8" s="152"/>
      <c r="U8" s="151"/>
      <c r="V8" s="152"/>
      <c r="W8" s="153" t="s">
        <v>99</v>
      </c>
      <c r="X8" s="152"/>
      <c r="Z8" s="134"/>
      <c r="AA8" s="176"/>
      <c r="AB8" s="176"/>
      <c r="AC8" s="176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34"/>
      <c r="AY8" s="134"/>
      <c r="AZ8" s="134"/>
      <c r="BA8" s="134"/>
    </row>
    <row r="9" spans="2:53" s="179" customFormat="1" ht="14.1" customHeight="1" x14ac:dyDescent="0.15">
      <c r="B9" s="200" t="s">
        <v>157</v>
      </c>
      <c r="C9" s="186">
        <v>21</v>
      </c>
      <c r="D9" s="176" t="s">
        <v>158</v>
      </c>
      <c r="E9" s="200">
        <v>1155</v>
      </c>
      <c r="F9" s="201">
        <v>1365</v>
      </c>
      <c r="G9" s="176">
        <v>1339</v>
      </c>
      <c r="H9" s="201">
        <v>14803</v>
      </c>
      <c r="I9" s="200">
        <v>2310</v>
      </c>
      <c r="J9" s="201">
        <v>3255</v>
      </c>
      <c r="K9" s="176">
        <v>2608</v>
      </c>
      <c r="L9" s="201">
        <v>83037</v>
      </c>
      <c r="M9" s="200">
        <v>1029</v>
      </c>
      <c r="N9" s="201">
        <v>1418</v>
      </c>
      <c r="O9" s="176">
        <v>1225</v>
      </c>
      <c r="P9" s="201">
        <v>242130</v>
      </c>
      <c r="Q9" s="200">
        <v>1575</v>
      </c>
      <c r="R9" s="201">
        <v>2520</v>
      </c>
      <c r="S9" s="176">
        <v>2069</v>
      </c>
      <c r="T9" s="201">
        <v>163722</v>
      </c>
      <c r="U9" s="200">
        <v>788</v>
      </c>
      <c r="V9" s="201">
        <v>1260</v>
      </c>
      <c r="W9" s="176">
        <v>1041</v>
      </c>
      <c r="X9" s="201">
        <v>167961</v>
      </c>
      <c r="Z9" s="176"/>
      <c r="AA9" s="176"/>
      <c r="AB9" s="18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</row>
    <row r="10" spans="2:53" s="179" customFormat="1" ht="14.1" customHeight="1" x14ac:dyDescent="0.15">
      <c r="B10" s="200"/>
      <c r="C10" s="186">
        <v>22</v>
      </c>
      <c r="D10" s="202"/>
      <c r="E10" s="241">
        <v>1417.5</v>
      </c>
      <c r="F10" s="241">
        <v>1417.5</v>
      </c>
      <c r="G10" s="241">
        <v>1417.5</v>
      </c>
      <c r="H10" s="201">
        <v>7548</v>
      </c>
      <c r="I10" s="201">
        <v>2415</v>
      </c>
      <c r="J10" s="201">
        <v>3003</v>
      </c>
      <c r="K10" s="201">
        <v>2637</v>
      </c>
      <c r="L10" s="201">
        <v>58198</v>
      </c>
      <c r="M10" s="201">
        <v>924</v>
      </c>
      <c r="N10" s="201">
        <v>1313</v>
      </c>
      <c r="O10" s="201">
        <v>1103</v>
      </c>
      <c r="P10" s="201">
        <v>161857</v>
      </c>
      <c r="Q10" s="201">
        <v>1523</v>
      </c>
      <c r="R10" s="201">
        <v>2205</v>
      </c>
      <c r="S10" s="201">
        <v>1864</v>
      </c>
      <c r="T10" s="201">
        <v>128394</v>
      </c>
      <c r="U10" s="201">
        <v>714</v>
      </c>
      <c r="V10" s="201">
        <v>1260</v>
      </c>
      <c r="W10" s="201">
        <v>1015</v>
      </c>
      <c r="X10" s="202">
        <v>99678</v>
      </c>
      <c r="Z10" s="176"/>
      <c r="AA10" s="176"/>
      <c r="AB10" s="18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</row>
    <row r="11" spans="2:53" s="179" customFormat="1" ht="14.1" customHeight="1" x14ac:dyDescent="0.15">
      <c r="B11" s="200"/>
      <c r="C11" s="186">
        <v>23</v>
      </c>
      <c r="D11" s="202"/>
      <c r="E11" s="158">
        <v>1417.5</v>
      </c>
      <c r="F11" s="158">
        <v>1772.4</v>
      </c>
      <c r="G11" s="158">
        <v>1548.9994370637244</v>
      </c>
      <c r="H11" s="158">
        <v>7279.6</v>
      </c>
      <c r="I11" s="158">
        <v>2100</v>
      </c>
      <c r="J11" s="158">
        <v>3307.5</v>
      </c>
      <c r="K11" s="158">
        <v>2612.5615134968066</v>
      </c>
      <c r="L11" s="158">
        <v>35295.699999999997</v>
      </c>
      <c r="M11" s="158">
        <v>924</v>
      </c>
      <c r="N11" s="158">
        <v>1365</v>
      </c>
      <c r="O11" s="158">
        <v>1121.7995329385187</v>
      </c>
      <c r="P11" s="158">
        <v>96730.3</v>
      </c>
      <c r="Q11" s="158">
        <v>945</v>
      </c>
      <c r="R11" s="158">
        <v>2100</v>
      </c>
      <c r="S11" s="158">
        <v>1684.816654278002</v>
      </c>
      <c r="T11" s="158">
        <v>86099.699999999983</v>
      </c>
      <c r="U11" s="158">
        <v>787.5</v>
      </c>
      <c r="V11" s="158">
        <v>1260</v>
      </c>
      <c r="W11" s="158">
        <v>961.20934456639372</v>
      </c>
      <c r="X11" s="159">
        <v>62141.200000000004</v>
      </c>
      <c r="Z11" s="176"/>
      <c r="AA11" s="176"/>
      <c r="AB11" s="186"/>
      <c r="AC11" s="176"/>
      <c r="AD11" s="253"/>
      <c r="AE11" s="253"/>
      <c r="AF11" s="253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</row>
    <row r="12" spans="2:53" s="179" customFormat="1" ht="14.1" customHeight="1" x14ac:dyDescent="0.15">
      <c r="B12" s="195"/>
      <c r="C12" s="198">
        <v>24</v>
      </c>
      <c r="D12" s="204"/>
      <c r="E12" s="247">
        <v>0</v>
      </c>
      <c r="F12" s="247">
        <v>0</v>
      </c>
      <c r="G12" s="247">
        <v>0</v>
      </c>
      <c r="H12" s="161">
        <v>6667</v>
      </c>
      <c r="I12" s="161">
        <v>1890</v>
      </c>
      <c r="J12" s="161">
        <v>2992.5</v>
      </c>
      <c r="K12" s="161">
        <v>2301.9617389509181</v>
      </c>
      <c r="L12" s="161">
        <v>12819.899999999998</v>
      </c>
      <c r="M12" s="161">
        <v>840</v>
      </c>
      <c r="N12" s="161">
        <v>1365</v>
      </c>
      <c r="O12" s="161">
        <v>1050.7029474292012</v>
      </c>
      <c r="P12" s="161">
        <v>107624.6</v>
      </c>
      <c r="Q12" s="161">
        <v>1050</v>
      </c>
      <c r="R12" s="161">
        <v>2257.5</v>
      </c>
      <c r="S12" s="161">
        <v>1492.0391776919796</v>
      </c>
      <c r="T12" s="161">
        <v>99600.1</v>
      </c>
      <c r="U12" s="161">
        <v>682.5</v>
      </c>
      <c r="V12" s="161">
        <v>1155</v>
      </c>
      <c r="W12" s="161">
        <v>826.40303446645669</v>
      </c>
      <c r="X12" s="162">
        <v>68708.7</v>
      </c>
      <c r="Z12" s="176"/>
      <c r="AA12" s="176"/>
      <c r="AB12" s="186"/>
      <c r="AC12" s="176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76"/>
      <c r="AY12" s="176"/>
      <c r="AZ12" s="176"/>
      <c r="BA12" s="176"/>
    </row>
    <row r="13" spans="2:53" s="179" customFormat="1" ht="14.1" customHeight="1" x14ac:dyDescent="0.15">
      <c r="B13" s="154"/>
      <c r="C13" s="143">
        <v>6</v>
      </c>
      <c r="D13" s="155"/>
      <c r="E13" s="220">
        <v>0</v>
      </c>
      <c r="F13" s="220">
        <v>0</v>
      </c>
      <c r="G13" s="220">
        <v>0</v>
      </c>
      <c r="H13" s="241">
        <v>86.7</v>
      </c>
      <c r="I13" s="220">
        <v>0</v>
      </c>
      <c r="J13" s="220">
        <v>0</v>
      </c>
      <c r="K13" s="220">
        <v>0</v>
      </c>
      <c r="L13" s="220">
        <v>0</v>
      </c>
      <c r="M13" s="250">
        <v>892.5</v>
      </c>
      <c r="N13" s="250">
        <v>1207.5</v>
      </c>
      <c r="O13" s="250">
        <v>987.17229271684334</v>
      </c>
      <c r="P13" s="201">
        <v>9341.1</v>
      </c>
      <c r="Q13" s="201">
        <v>1260</v>
      </c>
      <c r="R13" s="201">
        <v>1942.5</v>
      </c>
      <c r="S13" s="201">
        <v>1575.4367627785057</v>
      </c>
      <c r="T13" s="201">
        <v>8821.1</v>
      </c>
      <c r="U13" s="201">
        <v>735</v>
      </c>
      <c r="V13" s="201">
        <v>1050</v>
      </c>
      <c r="W13" s="201">
        <v>892.89928463855426</v>
      </c>
      <c r="X13" s="202">
        <v>4690.6000000000004</v>
      </c>
      <c r="Z13" s="176"/>
      <c r="AA13" s="134"/>
      <c r="AB13" s="143"/>
      <c r="AC13" s="134"/>
      <c r="AD13" s="245"/>
      <c r="AE13" s="245"/>
      <c r="AF13" s="245"/>
      <c r="AG13" s="253"/>
      <c r="AH13" s="253"/>
      <c r="AI13" s="253"/>
      <c r="AJ13" s="253"/>
      <c r="AK13" s="176"/>
      <c r="AL13" s="181"/>
      <c r="AM13" s="181"/>
      <c r="AN13" s="181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</row>
    <row r="14" spans="2:53" s="179" customFormat="1" ht="14.1" customHeight="1" x14ac:dyDescent="0.15">
      <c r="B14" s="154"/>
      <c r="C14" s="143">
        <v>7</v>
      </c>
      <c r="D14" s="155"/>
      <c r="E14" s="220">
        <v>0</v>
      </c>
      <c r="F14" s="220">
        <v>0</v>
      </c>
      <c r="G14" s="220">
        <v>0</v>
      </c>
      <c r="H14" s="241">
        <v>159.9</v>
      </c>
      <c r="I14" s="220">
        <v>2310</v>
      </c>
      <c r="J14" s="220">
        <v>2829.75</v>
      </c>
      <c r="K14" s="220">
        <v>2635.8904272151899</v>
      </c>
      <c r="L14" s="241">
        <v>253</v>
      </c>
      <c r="M14" s="250">
        <v>945</v>
      </c>
      <c r="N14" s="250">
        <v>1149.75</v>
      </c>
      <c r="O14" s="250">
        <v>1075.8361750442618</v>
      </c>
      <c r="P14" s="201">
        <v>14453</v>
      </c>
      <c r="Q14" s="201">
        <v>1312.5</v>
      </c>
      <c r="R14" s="201">
        <v>1837.5</v>
      </c>
      <c r="S14" s="201">
        <v>1563.9359578478409</v>
      </c>
      <c r="T14" s="201">
        <v>8977</v>
      </c>
      <c r="U14" s="201">
        <v>682.5</v>
      </c>
      <c r="V14" s="201">
        <v>1050</v>
      </c>
      <c r="W14" s="201">
        <v>839.77615728207911</v>
      </c>
      <c r="X14" s="201">
        <v>4221</v>
      </c>
      <c r="Z14" s="176"/>
      <c r="AA14" s="134"/>
      <c r="AB14" s="143"/>
      <c r="AC14" s="134"/>
      <c r="AD14" s="245"/>
      <c r="AE14" s="245"/>
      <c r="AF14" s="245"/>
      <c r="AG14" s="253"/>
      <c r="AH14" s="245"/>
      <c r="AI14" s="245"/>
      <c r="AJ14" s="245"/>
      <c r="AK14" s="245"/>
      <c r="AL14" s="181"/>
      <c r="AM14" s="181"/>
      <c r="AN14" s="181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6"/>
    </row>
    <row r="15" spans="2:53" s="179" customFormat="1" ht="14.1" customHeight="1" x14ac:dyDescent="0.15">
      <c r="B15" s="154"/>
      <c r="C15" s="143">
        <v>8</v>
      </c>
      <c r="D15" s="155"/>
      <c r="E15" s="220">
        <v>0</v>
      </c>
      <c r="F15" s="220">
        <v>0</v>
      </c>
      <c r="G15" s="220">
        <v>0</v>
      </c>
      <c r="H15" s="241">
        <v>431.4</v>
      </c>
      <c r="I15" s="220">
        <v>2320.5</v>
      </c>
      <c r="J15" s="220">
        <v>2829.75</v>
      </c>
      <c r="K15" s="220">
        <v>2357.2733815810407</v>
      </c>
      <c r="L15" s="241">
        <v>1339</v>
      </c>
      <c r="M15" s="250">
        <v>945</v>
      </c>
      <c r="N15" s="250">
        <v>1155</v>
      </c>
      <c r="O15" s="250">
        <v>1064.5594900849862</v>
      </c>
      <c r="P15" s="201">
        <v>4160.6000000000004</v>
      </c>
      <c r="Q15" s="201">
        <v>1260</v>
      </c>
      <c r="R15" s="201">
        <v>1785</v>
      </c>
      <c r="S15" s="201">
        <v>1574.8452487582442</v>
      </c>
      <c r="T15" s="201">
        <v>11451.3</v>
      </c>
      <c r="U15" s="201">
        <v>703.5</v>
      </c>
      <c r="V15" s="201">
        <v>1050</v>
      </c>
      <c r="W15" s="201">
        <v>808.40786961265712</v>
      </c>
      <c r="X15" s="202">
        <v>3997.4</v>
      </c>
      <c r="Z15" s="176"/>
      <c r="AA15" s="134"/>
      <c r="AB15" s="143"/>
      <c r="AC15" s="134"/>
      <c r="AD15" s="245"/>
      <c r="AE15" s="245"/>
      <c r="AF15" s="245"/>
      <c r="AG15" s="253"/>
      <c r="AH15" s="245"/>
      <c r="AI15" s="245"/>
      <c r="AJ15" s="245"/>
      <c r="AK15" s="253"/>
      <c r="AL15" s="181"/>
      <c r="AM15" s="181"/>
      <c r="AN15" s="181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</row>
    <row r="16" spans="2:53" s="179" customFormat="1" ht="14.1" customHeight="1" x14ac:dyDescent="0.15">
      <c r="B16" s="154"/>
      <c r="C16" s="143">
        <v>9</v>
      </c>
      <c r="D16" s="155"/>
      <c r="E16" s="220">
        <v>0</v>
      </c>
      <c r="F16" s="220">
        <v>0</v>
      </c>
      <c r="G16" s="220">
        <v>0</v>
      </c>
      <c r="H16" s="241">
        <v>441.2</v>
      </c>
      <c r="I16" s="220">
        <v>2047.5</v>
      </c>
      <c r="J16" s="220">
        <v>2572.5</v>
      </c>
      <c r="K16" s="220">
        <v>2296.1896372458414</v>
      </c>
      <c r="L16" s="241">
        <v>908.7</v>
      </c>
      <c r="M16" s="220">
        <v>0</v>
      </c>
      <c r="N16" s="220">
        <v>0</v>
      </c>
      <c r="O16" s="220">
        <v>0</v>
      </c>
      <c r="P16" s="201">
        <v>11184.5</v>
      </c>
      <c r="Q16" s="201">
        <v>1207.5</v>
      </c>
      <c r="R16" s="201">
        <v>1837.5</v>
      </c>
      <c r="S16" s="201">
        <v>1570.1431456178757</v>
      </c>
      <c r="T16" s="201">
        <v>7615.6</v>
      </c>
      <c r="U16" s="201">
        <v>682.5</v>
      </c>
      <c r="V16" s="201">
        <v>997.5</v>
      </c>
      <c r="W16" s="201">
        <v>798.19576388431403</v>
      </c>
      <c r="X16" s="202">
        <v>3167.3</v>
      </c>
      <c r="Z16" s="176"/>
      <c r="AA16" s="134"/>
      <c r="AB16" s="143"/>
      <c r="AC16" s="134"/>
      <c r="AD16" s="245"/>
      <c r="AE16" s="245"/>
      <c r="AF16" s="245"/>
      <c r="AG16" s="253"/>
      <c r="AH16" s="245"/>
      <c r="AI16" s="245"/>
      <c r="AJ16" s="245"/>
      <c r="AK16" s="253"/>
      <c r="AL16" s="181"/>
      <c r="AM16" s="181"/>
      <c r="AN16" s="181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6"/>
    </row>
    <row r="17" spans="2:53" s="179" customFormat="1" ht="14.1" customHeight="1" x14ac:dyDescent="0.15">
      <c r="B17" s="154"/>
      <c r="C17" s="143">
        <v>10</v>
      </c>
      <c r="D17" s="155"/>
      <c r="E17" s="220">
        <v>0</v>
      </c>
      <c r="F17" s="220">
        <v>0</v>
      </c>
      <c r="G17" s="220">
        <v>0</v>
      </c>
      <c r="H17" s="241">
        <v>174.6</v>
      </c>
      <c r="I17" s="220">
        <v>2257.5</v>
      </c>
      <c r="J17" s="220">
        <v>2625</v>
      </c>
      <c r="K17" s="220">
        <v>2479.6494705611544</v>
      </c>
      <c r="L17" s="241">
        <v>2497.3000000000002</v>
      </c>
      <c r="M17" s="220">
        <v>950.25</v>
      </c>
      <c r="N17" s="220">
        <v>1260</v>
      </c>
      <c r="O17" s="220">
        <v>1123.0362895275973</v>
      </c>
      <c r="P17" s="201">
        <v>14502.6</v>
      </c>
      <c r="Q17" s="201">
        <v>1050</v>
      </c>
      <c r="R17" s="201">
        <v>1785</v>
      </c>
      <c r="S17" s="201">
        <v>1486.1246801251068</v>
      </c>
      <c r="T17" s="201">
        <v>5944</v>
      </c>
      <c r="U17" s="201">
        <v>714</v>
      </c>
      <c r="V17" s="201">
        <v>1050</v>
      </c>
      <c r="W17" s="201">
        <v>860.78322881402983</v>
      </c>
      <c r="X17" s="202">
        <v>3415.9</v>
      </c>
      <c r="Z17" s="176"/>
      <c r="AA17" s="134"/>
      <c r="AB17" s="143"/>
      <c r="AC17" s="134"/>
      <c r="AD17" s="245"/>
      <c r="AE17" s="245"/>
      <c r="AF17" s="245"/>
      <c r="AG17" s="253"/>
      <c r="AH17" s="245"/>
      <c r="AI17" s="245"/>
      <c r="AJ17" s="245"/>
      <c r="AK17" s="253"/>
      <c r="AL17" s="245"/>
      <c r="AM17" s="245"/>
      <c r="AN17" s="245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  <c r="BA17" s="176"/>
    </row>
    <row r="18" spans="2:53" s="179" customFormat="1" ht="14.1" customHeight="1" x14ac:dyDescent="0.15">
      <c r="B18" s="154"/>
      <c r="C18" s="143">
        <v>11</v>
      </c>
      <c r="D18" s="155"/>
      <c r="E18" s="220">
        <v>0</v>
      </c>
      <c r="F18" s="220">
        <v>0</v>
      </c>
      <c r="G18" s="244">
        <v>0</v>
      </c>
      <c r="H18" s="241">
        <v>0</v>
      </c>
      <c r="I18" s="220">
        <v>2310</v>
      </c>
      <c r="J18" s="220">
        <v>2625</v>
      </c>
      <c r="K18" s="220">
        <v>2468.2989587505008</v>
      </c>
      <c r="L18" s="241">
        <v>1661.8</v>
      </c>
      <c r="M18" s="220">
        <v>1050</v>
      </c>
      <c r="N18" s="220">
        <v>1260</v>
      </c>
      <c r="O18" s="220">
        <v>1154.669614363685</v>
      </c>
      <c r="P18" s="201">
        <v>8490.7999999999993</v>
      </c>
      <c r="Q18" s="201">
        <v>1050</v>
      </c>
      <c r="R18" s="201">
        <v>1785</v>
      </c>
      <c r="S18" s="201">
        <v>1501.6752246469835</v>
      </c>
      <c r="T18" s="201">
        <v>5184.8</v>
      </c>
      <c r="U18" s="201">
        <v>714</v>
      </c>
      <c r="V18" s="201">
        <v>1050</v>
      </c>
      <c r="W18" s="201">
        <v>866.44740376007167</v>
      </c>
      <c r="X18" s="202">
        <v>2379.1</v>
      </c>
      <c r="Z18" s="176"/>
      <c r="AA18" s="134"/>
      <c r="AB18" s="143"/>
      <c r="AC18" s="134"/>
      <c r="AD18" s="245"/>
      <c r="AE18" s="245"/>
      <c r="AF18" s="245"/>
      <c r="AG18" s="253"/>
      <c r="AH18" s="245"/>
      <c r="AI18" s="245"/>
      <c r="AJ18" s="245"/>
      <c r="AK18" s="253"/>
      <c r="AL18" s="245"/>
      <c r="AM18" s="245"/>
      <c r="AN18" s="245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  <c r="BA18" s="176"/>
    </row>
    <row r="19" spans="2:53" s="179" customFormat="1" ht="14.1" customHeight="1" x14ac:dyDescent="0.15">
      <c r="B19" s="154"/>
      <c r="C19" s="143">
        <v>12</v>
      </c>
      <c r="D19" s="155"/>
      <c r="E19" s="220">
        <v>0</v>
      </c>
      <c r="F19" s="220">
        <v>0</v>
      </c>
      <c r="G19" s="220">
        <v>0</v>
      </c>
      <c r="H19" s="241">
        <v>4139.1000000000004</v>
      </c>
      <c r="I19" s="220">
        <v>2436</v>
      </c>
      <c r="J19" s="220">
        <v>2992.5</v>
      </c>
      <c r="K19" s="220">
        <v>2733.3677145884849</v>
      </c>
      <c r="L19" s="241">
        <v>689.9</v>
      </c>
      <c r="M19" s="220">
        <v>1102.5</v>
      </c>
      <c r="N19" s="220">
        <v>1260</v>
      </c>
      <c r="O19" s="220">
        <v>1181.3075120255614</v>
      </c>
      <c r="P19" s="201">
        <v>7403.8</v>
      </c>
      <c r="Q19" s="201">
        <v>1207.5</v>
      </c>
      <c r="R19" s="201">
        <v>1680</v>
      </c>
      <c r="S19" s="201">
        <v>1470.4595734058189</v>
      </c>
      <c r="T19" s="201">
        <v>10036.700000000001</v>
      </c>
      <c r="U19" s="201">
        <v>735</v>
      </c>
      <c r="V19" s="201">
        <v>945</v>
      </c>
      <c r="W19" s="201">
        <v>839.79732065687119</v>
      </c>
      <c r="X19" s="202">
        <v>12388.4</v>
      </c>
      <c r="Z19" s="176"/>
      <c r="AA19" s="134"/>
      <c r="AB19" s="143"/>
      <c r="AC19" s="134"/>
      <c r="AD19" s="245"/>
      <c r="AE19" s="245"/>
      <c r="AF19" s="245"/>
      <c r="AG19" s="253"/>
      <c r="AH19" s="245"/>
      <c r="AI19" s="245"/>
      <c r="AJ19" s="245"/>
      <c r="AK19" s="253"/>
      <c r="AL19" s="245"/>
      <c r="AM19" s="245"/>
      <c r="AN19" s="245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  <c r="BA19" s="176"/>
    </row>
    <row r="20" spans="2:53" s="179" customFormat="1" ht="14.1" customHeight="1" x14ac:dyDescent="0.15">
      <c r="B20" s="154" t="s">
        <v>159</v>
      </c>
      <c r="C20" s="143">
        <v>1</v>
      </c>
      <c r="D20" s="155" t="s">
        <v>160</v>
      </c>
      <c r="E20" s="220">
        <v>0</v>
      </c>
      <c r="F20" s="220">
        <v>0</v>
      </c>
      <c r="G20" s="220">
        <v>0</v>
      </c>
      <c r="H20" s="241">
        <v>581</v>
      </c>
      <c r="I20" s="220">
        <v>2100</v>
      </c>
      <c r="J20" s="220">
        <v>2835</v>
      </c>
      <c r="K20" s="220">
        <v>2603.587081429851</v>
      </c>
      <c r="L20" s="241">
        <v>2273.9</v>
      </c>
      <c r="M20" s="220">
        <v>1050</v>
      </c>
      <c r="N20" s="220">
        <v>1260</v>
      </c>
      <c r="O20" s="220">
        <v>1167.266785722943</v>
      </c>
      <c r="P20" s="201">
        <v>16069.1</v>
      </c>
      <c r="Q20" s="201">
        <v>1155</v>
      </c>
      <c r="R20" s="201">
        <v>1680</v>
      </c>
      <c r="S20" s="201">
        <v>1470.2039542143598</v>
      </c>
      <c r="T20" s="201">
        <v>4679</v>
      </c>
      <c r="U20" s="201">
        <v>714</v>
      </c>
      <c r="V20" s="201">
        <v>954.45</v>
      </c>
      <c r="W20" s="201">
        <v>825.00662429987096</v>
      </c>
      <c r="X20" s="202">
        <v>2543.1</v>
      </c>
      <c r="Z20" s="176"/>
      <c r="AA20" s="134"/>
      <c r="AB20" s="143"/>
      <c r="AC20" s="134"/>
      <c r="AD20" s="245"/>
      <c r="AE20" s="245"/>
      <c r="AF20" s="245"/>
      <c r="AG20" s="253"/>
      <c r="AH20" s="245"/>
      <c r="AI20" s="245"/>
      <c r="AJ20" s="245"/>
      <c r="AK20" s="253"/>
      <c r="AL20" s="245"/>
      <c r="AM20" s="245"/>
      <c r="AN20" s="245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6"/>
      <c r="BA20" s="176"/>
    </row>
    <row r="21" spans="2:53" s="179" customFormat="1" ht="14.1" customHeight="1" x14ac:dyDescent="0.15">
      <c r="B21" s="154"/>
      <c r="C21" s="143">
        <v>2</v>
      </c>
      <c r="D21" s="155"/>
      <c r="E21" s="220">
        <v>0</v>
      </c>
      <c r="F21" s="220">
        <v>0</v>
      </c>
      <c r="G21" s="244">
        <v>0</v>
      </c>
      <c r="H21" s="241">
        <v>88.1</v>
      </c>
      <c r="I21" s="220">
        <v>2415</v>
      </c>
      <c r="J21" s="220">
        <v>2992.5</v>
      </c>
      <c r="K21" s="220">
        <v>2625.7495800671895</v>
      </c>
      <c r="L21" s="241">
        <v>1506.6</v>
      </c>
      <c r="M21" s="220">
        <v>1029</v>
      </c>
      <c r="N21" s="220">
        <v>1260</v>
      </c>
      <c r="O21" s="244">
        <v>1139.3030690812109</v>
      </c>
      <c r="P21" s="201">
        <v>12806.2</v>
      </c>
      <c r="Q21" s="201">
        <v>1207.5</v>
      </c>
      <c r="R21" s="201">
        <v>1785</v>
      </c>
      <c r="S21" s="201">
        <v>1559.6288145260955</v>
      </c>
      <c r="T21" s="201">
        <v>4771.3999999999996</v>
      </c>
      <c r="U21" s="201">
        <v>735</v>
      </c>
      <c r="V21" s="201">
        <v>1050</v>
      </c>
      <c r="W21" s="201">
        <v>881.82236744759552</v>
      </c>
      <c r="X21" s="202">
        <v>6947.2</v>
      </c>
      <c r="Z21" s="176"/>
      <c r="AA21" s="176"/>
      <c r="AB21" s="176"/>
      <c r="AC21" s="176"/>
      <c r="AD21" s="245"/>
      <c r="AE21" s="245"/>
      <c r="AF21" s="245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  <c r="BA21" s="176"/>
    </row>
    <row r="22" spans="2:53" s="179" customFormat="1" ht="14.1" customHeight="1" x14ac:dyDescent="0.15">
      <c r="B22" s="154"/>
      <c r="C22" s="143">
        <v>3</v>
      </c>
      <c r="D22" s="155"/>
      <c r="E22" s="220">
        <v>0</v>
      </c>
      <c r="F22" s="220">
        <v>0</v>
      </c>
      <c r="G22" s="220">
        <v>0</v>
      </c>
      <c r="H22" s="241">
        <v>82.3</v>
      </c>
      <c r="I22" s="220">
        <v>2429.7000000000003</v>
      </c>
      <c r="J22" s="220">
        <v>3094.35</v>
      </c>
      <c r="K22" s="220">
        <v>2672.4694151757308</v>
      </c>
      <c r="L22" s="241">
        <v>1540.3</v>
      </c>
      <c r="M22" s="220">
        <v>1039.5</v>
      </c>
      <c r="N22" s="220">
        <v>1279.95</v>
      </c>
      <c r="O22" s="220">
        <v>1165.087251125447</v>
      </c>
      <c r="P22" s="201">
        <v>12695.8</v>
      </c>
      <c r="Q22" s="201">
        <v>1050</v>
      </c>
      <c r="R22" s="201">
        <v>1737.75</v>
      </c>
      <c r="S22" s="201">
        <v>1522.1217120994736</v>
      </c>
      <c r="T22" s="201">
        <v>6746.1</v>
      </c>
      <c r="U22" s="201">
        <v>719.25</v>
      </c>
      <c r="V22" s="201">
        <v>1050</v>
      </c>
      <c r="W22" s="201">
        <v>882.42271746944641</v>
      </c>
      <c r="X22" s="202">
        <v>6527.4</v>
      </c>
      <c r="Z22" s="176"/>
      <c r="AA22" s="176"/>
      <c r="AB22" s="176"/>
      <c r="AC22" s="176"/>
      <c r="AD22" s="245"/>
      <c r="AE22" s="245"/>
      <c r="AF22" s="245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</row>
    <row r="23" spans="2:53" s="179" customFormat="1" ht="14.1" customHeight="1" x14ac:dyDescent="0.15">
      <c r="B23" s="154"/>
      <c r="C23" s="143">
        <v>4</v>
      </c>
      <c r="D23" s="155"/>
      <c r="E23" s="220">
        <v>0</v>
      </c>
      <c r="F23" s="220">
        <v>0</v>
      </c>
      <c r="G23" s="220">
        <v>0</v>
      </c>
      <c r="H23" s="241">
        <v>154.5</v>
      </c>
      <c r="I23" s="220">
        <v>2429.7000000000003</v>
      </c>
      <c r="J23" s="220">
        <v>2992.5</v>
      </c>
      <c r="K23" s="220">
        <v>2916.4327460850104</v>
      </c>
      <c r="L23" s="241">
        <v>1160.5</v>
      </c>
      <c r="M23" s="220">
        <v>1050</v>
      </c>
      <c r="N23" s="220">
        <v>1312.5</v>
      </c>
      <c r="O23" s="220">
        <v>1186.6202096890818</v>
      </c>
      <c r="P23" s="201">
        <v>13835.5</v>
      </c>
      <c r="Q23" s="201">
        <v>993.30000000000007</v>
      </c>
      <c r="R23" s="201">
        <v>1680</v>
      </c>
      <c r="S23" s="201">
        <v>1369.9430992736077</v>
      </c>
      <c r="T23" s="201">
        <v>7725.2</v>
      </c>
      <c r="U23" s="201">
        <v>735</v>
      </c>
      <c r="V23" s="201">
        <v>1050</v>
      </c>
      <c r="W23" s="201">
        <v>887.31743645804863</v>
      </c>
      <c r="X23" s="201">
        <v>5327.7</v>
      </c>
      <c r="Z23" s="176"/>
      <c r="AA23" s="176"/>
      <c r="AB23" s="176"/>
      <c r="AC23" s="176"/>
      <c r="AD23" s="245"/>
      <c r="AE23" s="245"/>
      <c r="AF23" s="245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</row>
    <row r="24" spans="2:53" s="179" customFormat="1" ht="14.1" customHeight="1" x14ac:dyDescent="0.15">
      <c r="B24" s="154"/>
      <c r="C24" s="143">
        <v>5</v>
      </c>
      <c r="D24" s="155"/>
      <c r="E24" s="220">
        <v>0</v>
      </c>
      <c r="F24" s="220">
        <v>0</v>
      </c>
      <c r="G24" s="244">
        <v>0</v>
      </c>
      <c r="H24" s="241">
        <v>293</v>
      </c>
      <c r="I24" s="220">
        <v>2429.7000000000003</v>
      </c>
      <c r="J24" s="220">
        <v>2992.5</v>
      </c>
      <c r="K24" s="220">
        <v>2741.9865799667946</v>
      </c>
      <c r="L24" s="241">
        <v>2220.5</v>
      </c>
      <c r="M24" s="220">
        <v>1076.25</v>
      </c>
      <c r="N24" s="220">
        <v>1401.75</v>
      </c>
      <c r="O24" s="220">
        <v>1228.7551721284337</v>
      </c>
      <c r="P24" s="201">
        <v>24274.799999999999</v>
      </c>
      <c r="Q24" s="201">
        <v>1155</v>
      </c>
      <c r="R24" s="201">
        <v>1785</v>
      </c>
      <c r="S24" s="201">
        <v>1491.3208477082308</v>
      </c>
      <c r="T24" s="201">
        <v>7327.5</v>
      </c>
      <c r="U24" s="201">
        <v>787.5</v>
      </c>
      <c r="V24" s="201">
        <v>1102.5</v>
      </c>
      <c r="W24" s="201">
        <v>934.87333110015777</v>
      </c>
      <c r="X24" s="202">
        <v>6209.2</v>
      </c>
      <c r="Z24" s="176"/>
      <c r="AA24" s="176"/>
      <c r="AB24" s="176"/>
      <c r="AC24" s="176"/>
      <c r="AD24" s="245"/>
      <c r="AE24" s="245"/>
      <c r="AF24" s="245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  <c r="BA24" s="176"/>
    </row>
    <row r="25" spans="2:53" s="179" customFormat="1" ht="14.1" customHeight="1" x14ac:dyDescent="0.15">
      <c r="B25" s="149"/>
      <c r="C25" s="153">
        <v>6</v>
      </c>
      <c r="D25" s="160"/>
      <c r="E25" s="247">
        <v>0</v>
      </c>
      <c r="F25" s="247">
        <v>0</v>
      </c>
      <c r="G25" s="247">
        <v>0</v>
      </c>
      <c r="H25" s="257">
        <v>494.1</v>
      </c>
      <c r="I25" s="247">
        <v>2429.7000000000003</v>
      </c>
      <c r="J25" s="247">
        <v>2992.5</v>
      </c>
      <c r="K25" s="247">
        <v>2765.5842088632576</v>
      </c>
      <c r="L25" s="257">
        <v>1316.9</v>
      </c>
      <c r="M25" s="247">
        <v>1155</v>
      </c>
      <c r="N25" s="247">
        <v>1417.5</v>
      </c>
      <c r="O25" s="247">
        <v>1291.7780924195538</v>
      </c>
      <c r="P25" s="203">
        <v>21579.7</v>
      </c>
      <c r="Q25" s="203">
        <v>1050</v>
      </c>
      <c r="R25" s="203">
        <v>1741.95</v>
      </c>
      <c r="S25" s="203">
        <v>1470.4309309309308</v>
      </c>
      <c r="T25" s="203">
        <v>5794.4</v>
      </c>
      <c r="U25" s="203">
        <v>787.5</v>
      </c>
      <c r="V25" s="203">
        <v>1102.5</v>
      </c>
      <c r="W25" s="203">
        <v>924.18664938431641</v>
      </c>
      <c r="X25" s="204">
        <v>6259.3</v>
      </c>
      <c r="Z25" s="176"/>
      <c r="AA25" s="176"/>
      <c r="AB25" s="176"/>
      <c r="AC25" s="176"/>
      <c r="AD25" s="245"/>
      <c r="AE25" s="245"/>
      <c r="AF25" s="245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  <c r="BA25" s="176"/>
    </row>
    <row r="26" spans="2:53" ht="13.5" customHeight="1" x14ac:dyDescent="0.15">
      <c r="B26" s="200"/>
      <c r="C26" s="196" t="s">
        <v>88</v>
      </c>
      <c r="D26" s="199"/>
      <c r="E26" s="773" t="s">
        <v>147</v>
      </c>
      <c r="F26" s="774"/>
      <c r="G26" s="774"/>
      <c r="H26" s="775"/>
      <c r="I26" s="773" t="s">
        <v>148</v>
      </c>
      <c r="J26" s="774"/>
      <c r="K26" s="774"/>
      <c r="L26" s="775"/>
      <c r="M26" s="773" t="s">
        <v>161</v>
      </c>
      <c r="N26" s="774"/>
      <c r="O26" s="774"/>
      <c r="P26" s="775"/>
      <c r="Q26" s="147"/>
      <c r="R26" s="143"/>
      <c r="S26" s="143"/>
      <c r="T26" s="143"/>
      <c r="U26" s="143"/>
      <c r="V26" s="143"/>
      <c r="W26" s="143"/>
      <c r="X26" s="143"/>
      <c r="Z26" s="178"/>
      <c r="AA26" s="178"/>
      <c r="AB26" s="178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</row>
    <row r="27" spans="2:53" ht="13.5" x14ac:dyDescent="0.15">
      <c r="B27" s="187" t="s">
        <v>94</v>
      </c>
      <c r="C27" s="188"/>
      <c r="D27" s="189"/>
      <c r="E27" s="166" t="s">
        <v>95</v>
      </c>
      <c r="F27" s="148" t="s">
        <v>96</v>
      </c>
      <c r="G27" s="232" t="s">
        <v>97</v>
      </c>
      <c r="H27" s="148" t="s">
        <v>98</v>
      </c>
      <c r="I27" s="166" t="s">
        <v>95</v>
      </c>
      <c r="J27" s="148" t="s">
        <v>96</v>
      </c>
      <c r="K27" s="232" t="s">
        <v>97</v>
      </c>
      <c r="L27" s="148" t="s">
        <v>98</v>
      </c>
      <c r="M27" s="166" t="s">
        <v>95</v>
      </c>
      <c r="N27" s="148" t="s">
        <v>96</v>
      </c>
      <c r="O27" s="232" t="s">
        <v>97</v>
      </c>
      <c r="P27" s="148" t="s">
        <v>98</v>
      </c>
      <c r="Q27" s="147"/>
      <c r="R27" s="143"/>
      <c r="S27" s="143"/>
      <c r="T27" s="143"/>
      <c r="U27" s="143"/>
      <c r="V27" s="143"/>
      <c r="W27" s="143"/>
      <c r="X27" s="176"/>
      <c r="Y27" s="134"/>
      <c r="Z27" s="177"/>
      <c r="AA27" s="176"/>
      <c r="AB27" s="186"/>
      <c r="AC27" s="186"/>
      <c r="AD27" s="772"/>
      <c r="AE27" s="772"/>
      <c r="AF27" s="772"/>
      <c r="AG27" s="772"/>
      <c r="AH27" s="772"/>
      <c r="AI27" s="772"/>
      <c r="AJ27" s="772"/>
      <c r="AK27" s="772"/>
      <c r="AL27" s="772"/>
      <c r="AM27" s="772"/>
      <c r="AN27" s="772"/>
      <c r="AO27" s="772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</row>
    <row r="28" spans="2:53" ht="13.5" x14ac:dyDescent="0.15">
      <c r="B28" s="195"/>
      <c r="C28" s="182"/>
      <c r="D28" s="182"/>
      <c r="E28" s="151"/>
      <c r="F28" s="152"/>
      <c r="G28" s="153" t="s">
        <v>99</v>
      </c>
      <c r="H28" s="152"/>
      <c r="I28" s="151"/>
      <c r="J28" s="152"/>
      <c r="K28" s="153" t="s">
        <v>99</v>
      </c>
      <c r="L28" s="152"/>
      <c r="M28" s="151"/>
      <c r="N28" s="152"/>
      <c r="O28" s="153" t="s">
        <v>99</v>
      </c>
      <c r="P28" s="152"/>
      <c r="Q28" s="147"/>
      <c r="R28" s="143"/>
      <c r="S28" s="143"/>
      <c r="T28" s="143"/>
      <c r="U28" s="143"/>
      <c r="V28" s="143"/>
      <c r="W28" s="143"/>
      <c r="X28" s="176"/>
      <c r="Y28" s="134"/>
      <c r="Z28" s="177"/>
      <c r="AA28" s="188"/>
      <c r="AB28" s="188"/>
      <c r="AC28" s="188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</row>
    <row r="29" spans="2:53" ht="13.5" x14ac:dyDescent="0.15">
      <c r="B29" s="200" t="s">
        <v>157</v>
      </c>
      <c r="C29" s="186">
        <v>21</v>
      </c>
      <c r="D29" s="176" t="s">
        <v>158</v>
      </c>
      <c r="E29" s="200">
        <v>1995</v>
      </c>
      <c r="F29" s="201">
        <v>2730</v>
      </c>
      <c r="G29" s="176">
        <v>2448</v>
      </c>
      <c r="H29" s="201">
        <v>124577</v>
      </c>
      <c r="I29" s="200">
        <v>2205</v>
      </c>
      <c r="J29" s="201">
        <v>3150</v>
      </c>
      <c r="K29" s="176">
        <v>2745</v>
      </c>
      <c r="L29" s="201">
        <v>184451</v>
      </c>
      <c r="M29" s="190" t="s">
        <v>151</v>
      </c>
      <c r="N29" s="258" t="s">
        <v>151</v>
      </c>
      <c r="O29" s="186" t="s">
        <v>151</v>
      </c>
      <c r="P29" s="258" t="s">
        <v>151</v>
      </c>
      <c r="Q29" s="200"/>
      <c r="R29" s="176"/>
      <c r="S29" s="176"/>
      <c r="T29" s="176"/>
      <c r="U29" s="176"/>
      <c r="V29" s="176"/>
      <c r="W29" s="176"/>
      <c r="X29" s="176"/>
      <c r="Y29" s="134"/>
      <c r="Z29" s="177"/>
      <c r="AA29" s="176"/>
      <c r="AB29" s="176"/>
      <c r="AC29" s="176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</row>
    <row r="30" spans="2:53" ht="13.5" x14ac:dyDescent="0.15">
      <c r="B30" s="200"/>
      <c r="C30" s="186">
        <v>22</v>
      </c>
      <c r="D30" s="202"/>
      <c r="E30" s="201">
        <v>2310</v>
      </c>
      <c r="F30" s="201">
        <v>2730</v>
      </c>
      <c r="G30" s="201">
        <v>2468</v>
      </c>
      <c r="H30" s="201">
        <v>129620</v>
      </c>
      <c r="I30" s="201">
        <v>2520</v>
      </c>
      <c r="J30" s="201">
        <v>3012</v>
      </c>
      <c r="K30" s="201">
        <v>2798</v>
      </c>
      <c r="L30" s="201">
        <v>178692</v>
      </c>
      <c r="M30" s="258" t="s">
        <v>151</v>
      </c>
      <c r="N30" s="258" t="s">
        <v>151</v>
      </c>
      <c r="O30" s="258" t="s">
        <v>151</v>
      </c>
      <c r="P30" s="259" t="s">
        <v>151</v>
      </c>
      <c r="Q30" s="200"/>
      <c r="R30" s="176"/>
      <c r="S30" s="176"/>
      <c r="T30" s="177"/>
      <c r="U30" s="178"/>
      <c r="V30" s="178"/>
      <c r="W30" s="178"/>
      <c r="X30" s="178"/>
      <c r="Y30" s="178"/>
      <c r="Z30" s="178"/>
      <c r="AA30" s="178"/>
      <c r="AB30" s="18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</row>
    <row r="31" spans="2:53" ht="13.5" x14ac:dyDescent="0.15">
      <c r="B31" s="200"/>
      <c r="C31" s="186">
        <v>23</v>
      </c>
      <c r="D31" s="202"/>
      <c r="E31" s="158">
        <v>1890</v>
      </c>
      <c r="F31" s="158">
        <v>3051.3</v>
      </c>
      <c r="G31" s="158">
        <v>2397.0092499466218</v>
      </c>
      <c r="H31" s="158">
        <v>90087.9</v>
      </c>
      <c r="I31" s="158">
        <v>2100</v>
      </c>
      <c r="J31" s="158">
        <v>3608.8500000000004</v>
      </c>
      <c r="K31" s="158">
        <v>2694.4841436665088</v>
      </c>
      <c r="L31" s="158">
        <v>142417.80000000002</v>
      </c>
      <c r="M31" s="258" t="s">
        <v>151</v>
      </c>
      <c r="N31" s="258" t="s">
        <v>151</v>
      </c>
      <c r="O31" s="258" t="s">
        <v>151</v>
      </c>
      <c r="P31" s="258" t="s">
        <v>151</v>
      </c>
      <c r="Q31" s="200"/>
      <c r="R31" s="176"/>
      <c r="S31" s="176"/>
      <c r="T31" s="177"/>
      <c r="U31" s="177"/>
      <c r="V31" s="177"/>
      <c r="W31" s="177"/>
      <c r="X31" s="177"/>
      <c r="Y31" s="177"/>
      <c r="Z31" s="177"/>
      <c r="AA31" s="177"/>
      <c r="AB31" s="186"/>
      <c r="AC31" s="176"/>
      <c r="AD31" s="176"/>
      <c r="AE31" s="176"/>
      <c r="AF31" s="176"/>
      <c r="AG31" s="176"/>
      <c r="AH31" s="176"/>
      <c r="AI31" s="176"/>
      <c r="AJ31" s="176"/>
      <c r="AK31" s="176"/>
      <c r="AL31" s="186"/>
      <c r="AM31" s="186"/>
      <c r="AN31" s="186"/>
      <c r="AO31" s="186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</row>
    <row r="32" spans="2:53" ht="13.5" x14ac:dyDescent="0.15">
      <c r="B32" s="195"/>
      <c r="C32" s="198">
        <v>24</v>
      </c>
      <c r="D32" s="204"/>
      <c r="E32" s="161">
        <v>1575</v>
      </c>
      <c r="F32" s="161">
        <v>2940</v>
      </c>
      <c r="G32" s="162">
        <v>2059.8643403404944</v>
      </c>
      <c r="H32" s="161">
        <v>89035.8</v>
      </c>
      <c r="I32" s="161">
        <v>1995</v>
      </c>
      <c r="J32" s="161">
        <v>3465</v>
      </c>
      <c r="K32" s="161">
        <v>2538.0460264517524</v>
      </c>
      <c r="L32" s="161">
        <v>139900.20000000001</v>
      </c>
      <c r="M32" s="197" t="s">
        <v>151</v>
      </c>
      <c r="N32" s="197" t="s">
        <v>151</v>
      </c>
      <c r="O32" s="199" t="s">
        <v>151</v>
      </c>
      <c r="P32" s="199" t="s">
        <v>151</v>
      </c>
      <c r="Q32" s="176"/>
      <c r="R32" s="176"/>
      <c r="S32" s="176"/>
      <c r="T32" s="177"/>
      <c r="U32" s="177"/>
      <c r="V32" s="177"/>
      <c r="W32" s="177"/>
      <c r="X32" s="177"/>
      <c r="Y32" s="177"/>
      <c r="Z32" s="177"/>
      <c r="AA32" s="177"/>
      <c r="AB32" s="186"/>
      <c r="AC32" s="176"/>
      <c r="AD32" s="176"/>
      <c r="AE32" s="176"/>
      <c r="AF32" s="176"/>
      <c r="AG32" s="176"/>
      <c r="AH32" s="176"/>
      <c r="AI32" s="176"/>
      <c r="AJ32" s="176"/>
      <c r="AK32" s="176"/>
      <c r="AL32" s="186"/>
      <c r="AM32" s="186"/>
      <c r="AN32" s="186"/>
      <c r="AO32" s="186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</row>
    <row r="33" spans="2:53" x14ac:dyDescent="0.15">
      <c r="B33" s="154"/>
      <c r="C33" s="143">
        <v>6</v>
      </c>
      <c r="D33" s="155"/>
      <c r="E33" s="201">
        <v>1732.5</v>
      </c>
      <c r="F33" s="201">
        <v>2467.5</v>
      </c>
      <c r="G33" s="201">
        <v>2100.1409948990713</v>
      </c>
      <c r="H33" s="201">
        <v>9704.4</v>
      </c>
      <c r="I33" s="201">
        <v>2415</v>
      </c>
      <c r="J33" s="201">
        <v>3097.5</v>
      </c>
      <c r="K33" s="201">
        <v>2729.7937757480922</v>
      </c>
      <c r="L33" s="201">
        <v>13237.2</v>
      </c>
      <c r="M33" s="220">
        <v>0</v>
      </c>
      <c r="N33" s="220">
        <v>0</v>
      </c>
      <c r="O33" s="220">
        <v>0</v>
      </c>
      <c r="P33" s="244">
        <v>0</v>
      </c>
      <c r="Q33" s="176"/>
      <c r="R33" s="176"/>
      <c r="S33" s="176"/>
      <c r="T33" s="176"/>
      <c r="U33" s="176"/>
      <c r="V33" s="176"/>
      <c r="W33" s="176"/>
      <c r="X33" s="176"/>
      <c r="Z33" s="134"/>
      <c r="AA33" s="134"/>
      <c r="AB33" s="143"/>
      <c r="AC33" s="134"/>
      <c r="AD33" s="176"/>
      <c r="AE33" s="176"/>
      <c r="AF33" s="176"/>
      <c r="AG33" s="176"/>
      <c r="AH33" s="176"/>
      <c r="AI33" s="176"/>
      <c r="AJ33" s="176"/>
      <c r="AK33" s="176"/>
      <c r="AL33" s="245"/>
      <c r="AM33" s="245"/>
      <c r="AN33" s="245"/>
      <c r="AO33" s="245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</row>
    <row r="34" spans="2:53" x14ac:dyDescent="0.15">
      <c r="B34" s="154"/>
      <c r="C34" s="143">
        <v>7</v>
      </c>
      <c r="D34" s="155"/>
      <c r="E34" s="201">
        <v>1785</v>
      </c>
      <c r="F34" s="201">
        <v>2625</v>
      </c>
      <c r="G34" s="201">
        <v>2204.6451069968734</v>
      </c>
      <c r="H34" s="201">
        <v>7899.3</v>
      </c>
      <c r="I34" s="201">
        <v>2415</v>
      </c>
      <c r="J34" s="201">
        <v>3150</v>
      </c>
      <c r="K34" s="201">
        <v>2729.6674666219537</v>
      </c>
      <c r="L34" s="201">
        <v>12400.9</v>
      </c>
      <c r="M34" s="220">
        <v>0</v>
      </c>
      <c r="N34" s="220">
        <v>0</v>
      </c>
      <c r="O34" s="220">
        <v>0</v>
      </c>
      <c r="P34" s="244">
        <v>0</v>
      </c>
      <c r="Q34" s="176"/>
      <c r="R34" s="176"/>
      <c r="S34" s="176"/>
      <c r="T34" s="176"/>
      <c r="U34" s="176"/>
      <c r="V34" s="176"/>
      <c r="W34" s="176"/>
      <c r="X34" s="176"/>
      <c r="Z34" s="134"/>
      <c r="AA34" s="134"/>
      <c r="AB34" s="143"/>
      <c r="AC34" s="134"/>
      <c r="AD34" s="176"/>
      <c r="AE34" s="176"/>
      <c r="AF34" s="176"/>
      <c r="AG34" s="176"/>
      <c r="AH34" s="176"/>
      <c r="AI34" s="176"/>
      <c r="AJ34" s="176"/>
      <c r="AK34" s="176"/>
      <c r="AL34" s="245"/>
      <c r="AM34" s="245"/>
      <c r="AN34" s="245"/>
      <c r="AO34" s="245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</row>
    <row r="35" spans="2:53" x14ac:dyDescent="0.15">
      <c r="B35" s="154"/>
      <c r="C35" s="143">
        <v>8</v>
      </c>
      <c r="D35" s="155"/>
      <c r="E35" s="201">
        <v>1890</v>
      </c>
      <c r="F35" s="201">
        <v>2520</v>
      </c>
      <c r="G35" s="201">
        <v>2178.5768447261212</v>
      </c>
      <c r="H35" s="201">
        <v>7032.9</v>
      </c>
      <c r="I35" s="201">
        <v>2520</v>
      </c>
      <c r="J35" s="201">
        <v>3150</v>
      </c>
      <c r="K35" s="201">
        <v>2782.3879886570808</v>
      </c>
      <c r="L35" s="201">
        <v>12935.6</v>
      </c>
      <c r="M35" s="220">
        <v>0</v>
      </c>
      <c r="N35" s="220">
        <v>0</v>
      </c>
      <c r="O35" s="220">
        <v>0</v>
      </c>
      <c r="P35" s="220">
        <v>0</v>
      </c>
      <c r="Q35" s="176"/>
      <c r="R35" s="176"/>
      <c r="S35" s="176"/>
      <c r="T35" s="176"/>
      <c r="U35" s="176"/>
      <c r="V35" s="176"/>
      <c r="W35" s="176"/>
      <c r="X35" s="176"/>
      <c r="Z35" s="134"/>
      <c r="AA35" s="134"/>
      <c r="AB35" s="143"/>
      <c r="AC35" s="134"/>
      <c r="AD35" s="176"/>
      <c r="AE35" s="176"/>
      <c r="AF35" s="176"/>
      <c r="AG35" s="176"/>
      <c r="AH35" s="176"/>
      <c r="AI35" s="176"/>
      <c r="AJ35" s="176"/>
      <c r="AK35" s="176"/>
      <c r="AL35" s="245"/>
      <c r="AM35" s="245"/>
      <c r="AN35" s="245"/>
      <c r="AO35" s="245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</row>
    <row r="36" spans="2:53" x14ac:dyDescent="0.15">
      <c r="B36" s="154"/>
      <c r="C36" s="143">
        <v>9</v>
      </c>
      <c r="D36" s="155"/>
      <c r="E36" s="201">
        <v>1890</v>
      </c>
      <c r="F36" s="201">
        <v>2415</v>
      </c>
      <c r="G36" s="201">
        <v>2184.0070205602128</v>
      </c>
      <c r="H36" s="201">
        <v>8733.1</v>
      </c>
      <c r="I36" s="201">
        <v>2520</v>
      </c>
      <c r="J36" s="201">
        <v>3150</v>
      </c>
      <c r="K36" s="201">
        <v>2782.2566892843429</v>
      </c>
      <c r="L36" s="201">
        <v>12535.8</v>
      </c>
      <c r="M36" s="220">
        <v>0</v>
      </c>
      <c r="N36" s="220">
        <v>0</v>
      </c>
      <c r="O36" s="220">
        <v>0</v>
      </c>
      <c r="P36" s="244">
        <v>0</v>
      </c>
      <c r="Q36" s="176"/>
      <c r="R36" s="176"/>
      <c r="S36" s="176"/>
      <c r="T36" s="176"/>
      <c r="U36" s="176"/>
      <c r="V36" s="176"/>
      <c r="W36" s="176"/>
      <c r="X36" s="176"/>
      <c r="Z36" s="134"/>
      <c r="AA36" s="134"/>
      <c r="AB36" s="143"/>
      <c r="AC36" s="134"/>
      <c r="AD36" s="176"/>
      <c r="AE36" s="176"/>
      <c r="AF36" s="176"/>
      <c r="AG36" s="176"/>
      <c r="AH36" s="176"/>
      <c r="AI36" s="176"/>
      <c r="AJ36" s="176"/>
      <c r="AK36" s="176"/>
      <c r="AL36" s="245"/>
      <c r="AM36" s="245"/>
      <c r="AN36" s="245"/>
      <c r="AO36" s="245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</row>
    <row r="37" spans="2:53" x14ac:dyDescent="0.15">
      <c r="B37" s="154"/>
      <c r="C37" s="143">
        <v>10</v>
      </c>
      <c r="D37" s="155"/>
      <c r="E37" s="201">
        <v>1890</v>
      </c>
      <c r="F37" s="201">
        <v>2415</v>
      </c>
      <c r="G37" s="201">
        <v>2204.8986620826786</v>
      </c>
      <c r="H37" s="201">
        <v>8349</v>
      </c>
      <c r="I37" s="201">
        <v>2415</v>
      </c>
      <c r="J37" s="201">
        <v>3150</v>
      </c>
      <c r="K37" s="201">
        <v>2730.6556682753862</v>
      </c>
      <c r="L37" s="201">
        <v>9121.1</v>
      </c>
      <c r="M37" s="220">
        <v>0</v>
      </c>
      <c r="N37" s="220">
        <v>0</v>
      </c>
      <c r="O37" s="220">
        <v>0</v>
      </c>
      <c r="P37" s="244">
        <v>0</v>
      </c>
      <c r="Q37" s="176"/>
      <c r="R37" s="176"/>
      <c r="S37" s="176"/>
      <c r="T37" s="176"/>
      <c r="U37" s="176"/>
      <c r="V37" s="176"/>
      <c r="W37" s="176"/>
      <c r="X37" s="176"/>
      <c r="Z37" s="134"/>
      <c r="AA37" s="134"/>
      <c r="AB37" s="143"/>
      <c r="AC37" s="134"/>
      <c r="AD37" s="176"/>
      <c r="AE37" s="176"/>
      <c r="AF37" s="176"/>
      <c r="AG37" s="176"/>
      <c r="AH37" s="176"/>
      <c r="AI37" s="176"/>
      <c r="AJ37" s="176"/>
      <c r="AK37" s="176"/>
      <c r="AL37" s="245"/>
      <c r="AM37" s="245"/>
      <c r="AN37" s="245"/>
      <c r="AO37" s="245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</row>
    <row r="38" spans="2:53" x14ac:dyDescent="0.15">
      <c r="B38" s="154"/>
      <c r="C38" s="143">
        <v>11</v>
      </c>
      <c r="D38" s="155"/>
      <c r="E38" s="201">
        <v>1890</v>
      </c>
      <c r="F38" s="201">
        <v>2520</v>
      </c>
      <c r="G38" s="201">
        <v>2262.8755269159014</v>
      </c>
      <c r="H38" s="201">
        <v>7408.3</v>
      </c>
      <c r="I38" s="201">
        <v>2625</v>
      </c>
      <c r="J38" s="201">
        <v>3150</v>
      </c>
      <c r="K38" s="201">
        <v>2834.6847199518206</v>
      </c>
      <c r="L38" s="201">
        <v>7490.3</v>
      </c>
      <c r="M38" s="220">
        <v>0</v>
      </c>
      <c r="N38" s="220">
        <v>0</v>
      </c>
      <c r="O38" s="220">
        <v>0</v>
      </c>
      <c r="P38" s="244">
        <v>0</v>
      </c>
      <c r="Q38" s="176"/>
      <c r="R38" s="176"/>
      <c r="S38" s="176"/>
      <c r="T38" s="176"/>
      <c r="U38" s="176"/>
      <c r="V38" s="176"/>
      <c r="W38" s="176"/>
      <c r="X38" s="176"/>
      <c r="Z38" s="134"/>
      <c r="AA38" s="134"/>
      <c r="AB38" s="143"/>
      <c r="AC38" s="134"/>
      <c r="AD38" s="176"/>
      <c r="AE38" s="176"/>
      <c r="AF38" s="176"/>
      <c r="AG38" s="176"/>
      <c r="AH38" s="176"/>
      <c r="AI38" s="176"/>
      <c r="AJ38" s="176"/>
      <c r="AK38" s="176"/>
      <c r="AL38" s="245"/>
      <c r="AM38" s="245"/>
      <c r="AN38" s="245"/>
      <c r="AO38" s="245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</row>
    <row r="39" spans="2:53" x14ac:dyDescent="0.15">
      <c r="B39" s="154"/>
      <c r="C39" s="143">
        <v>12</v>
      </c>
      <c r="D39" s="155"/>
      <c r="E39" s="201">
        <v>2310</v>
      </c>
      <c r="F39" s="201">
        <v>2940</v>
      </c>
      <c r="G39" s="201">
        <v>2624.9718252347902</v>
      </c>
      <c r="H39" s="201">
        <v>9077.4</v>
      </c>
      <c r="I39" s="201">
        <v>2835</v>
      </c>
      <c r="J39" s="201">
        <v>3465</v>
      </c>
      <c r="K39" s="201">
        <v>3149.5084608369643</v>
      </c>
      <c r="L39" s="201">
        <v>13873.6</v>
      </c>
      <c r="M39" s="220">
        <v>0</v>
      </c>
      <c r="N39" s="220">
        <v>0</v>
      </c>
      <c r="O39" s="220">
        <v>0</v>
      </c>
      <c r="P39" s="244">
        <v>0</v>
      </c>
      <c r="Q39" s="176"/>
      <c r="R39" s="176"/>
      <c r="S39" s="176"/>
      <c r="T39" s="176"/>
      <c r="U39" s="176"/>
      <c r="V39" s="176"/>
      <c r="W39" s="176"/>
      <c r="X39" s="176"/>
      <c r="Z39" s="134"/>
      <c r="AA39" s="134"/>
      <c r="AB39" s="143"/>
      <c r="AC39" s="134"/>
      <c r="AD39" s="176"/>
      <c r="AE39" s="176"/>
      <c r="AF39" s="176"/>
      <c r="AG39" s="176"/>
      <c r="AH39" s="176"/>
      <c r="AI39" s="176"/>
      <c r="AJ39" s="176"/>
      <c r="AK39" s="176"/>
      <c r="AL39" s="245"/>
      <c r="AM39" s="245"/>
      <c r="AN39" s="245"/>
      <c r="AO39" s="245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</row>
    <row r="40" spans="2:53" x14ac:dyDescent="0.15">
      <c r="B40" s="154" t="s">
        <v>159</v>
      </c>
      <c r="C40" s="143">
        <v>1</v>
      </c>
      <c r="D40" s="155" t="s">
        <v>160</v>
      </c>
      <c r="E40" s="201">
        <v>1890</v>
      </c>
      <c r="F40" s="201">
        <v>2520</v>
      </c>
      <c r="G40" s="201">
        <v>2221.5905511811025</v>
      </c>
      <c r="H40" s="201">
        <v>5799.9</v>
      </c>
      <c r="I40" s="201">
        <v>2520</v>
      </c>
      <c r="J40" s="201">
        <v>3465</v>
      </c>
      <c r="K40" s="201">
        <v>2939.7848044419038</v>
      </c>
      <c r="L40" s="201">
        <v>7811.1</v>
      </c>
      <c r="M40" s="220">
        <v>0</v>
      </c>
      <c r="N40" s="220">
        <v>0</v>
      </c>
      <c r="O40" s="220">
        <v>0</v>
      </c>
      <c r="P40" s="244">
        <v>0</v>
      </c>
      <c r="Q40" s="176"/>
      <c r="R40" s="176"/>
      <c r="S40" s="176"/>
      <c r="T40" s="176"/>
      <c r="U40" s="176"/>
      <c r="V40" s="176"/>
      <c r="W40" s="176"/>
      <c r="X40" s="176"/>
      <c r="Z40" s="134"/>
      <c r="AA40" s="134"/>
      <c r="AB40" s="143"/>
      <c r="AC40" s="134"/>
      <c r="AD40" s="176"/>
      <c r="AE40" s="176"/>
      <c r="AF40" s="176"/>
      <c r="AG40" s="176"/>
      <c r="AH40" s="176"/>
      <c r="AI40" s="176"/>
      <c r="AJ40" s="176"/>
      <c r="AK40" s="176"/>
      <c r="AL40" s="245"/>
      <c r="AM40" s="245"/>
      <c r="AN40" s="245"/>
      <c r="AO40" s="245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</row>
    <row r="41" spans="2:53" x14ac:dyDescent="0.15">
      <c r="B41" s="154"/>
      <c r="C41" s="143">
        <v>2</v>
      </c>
      <c r="D41" s="155"/>
      <c r="E41" s="201">
        <v>2310</v>
      </c>
      <c r="F41" s="201">
        <v>3150</v>
      </c>
      <c r="G41" s="201">
        <v>2682.8170023589187</v>
      </c>
      <c r="H41" s="201">
        <v>4261</v>
      </c>
      <c r="I41" s="201">
        <v>2835</v>
      </c>
      <c r="J41" s="201">
        <v>3570</v>
      </c>
      <c r="K41" s="201">
        <v>3202.3849805258037</v>
      </c>
      <c r="L41" s="201">
        <v>5959.9</v>
      </c>
      <c r="M41" s="220">
        <v>0</v>
      </c>
      <c r="N41" s="220">
        <v>0</v>
      </c>
      <c r="O41" s="220">
        <v>0</v>
      </c>
      <c r="P41" s="244">
        <v>0</v>
      </c>
      <c r="Q41" s="176"/>
      <c r="R41" s="176"/>
      <c r="S41" s="176"/>
      <c r="T41" s="176"/>
      <c r="U41" s="176"/>
      <c r="V41" s="176"/>
      <c r="W41" s="176"/>
      <c r="X41" s="176"/>
      <c r="Z41" s="134"/>
      <c r="AA41" s="134"/>
      <c r="AB41" s="143"/>
      <c r="AC41" s="134"/>
      <c r="AD41" s="176"/>
      <c r="AE41" s="176"/>
      <c r="AF41" s="176"/>
      <c r="AG41" s="176"/>
      <c r="AH41" s="176"/>
      <c r="AI41" s="176"/>
      <c r="AJ41" s="176"/>
      <c r="AK41" s="176"/>
      <c r="AL41" s="245"/>
      <c r="AM41" s="245"/>
      <c r="AN41" s="245"/>
      <c r="AO41" s="245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</row>
    <row r="42" spans="2:53" x14ac:dyDescent="0.15">
      <c r="B42" s="154"/>
      <c r="C42" s="143">
        <v>3</v>
      </c>
      <c r="D42" s="155"/>
      <c r="E42" s="201">
        <v>2100</v>
      </c>
      <c r="F42" s="201">
        <v>2992.5</v>
      </c>
      <c r="G42" s="201">
        <v>2582.5894685990338</v>
      </c>
      <c r="H42" s="201">
        <v>4565.6000000000004</v>
      </c>
      <c r="I42" s="201">
        <v>2625</v>
      </c>
      <c r="J42" s="201">
        <v>3675</v>
      </c>
      <c r="K42" s="201">
        <v>3149.6640349054646</v>
      </c>
      <c r="L42" s="201">
        <v>9306.5</v>
      </c>
      <c r="M42" s="220">
        <v>0</v>
      </c>
      <c r="N42" s="220">
        <v>0</v>
      </c>
      <c r="O42" s="220">
        <v>0</v>
      </c>
      <c r="P42" s="220">
        <v>0</v>
      </c>
      <c r="Q42" s="176"/>
      <c r="R42" s="176"/>
      <c r="S42" s="176"/>
      <c r="T42" s="176"/>
      <c r="U42" s="176"/>
      <c r="V42" s="176"/>
      <c r="W42" s="176"/>
      <c r="X42" s="176"/>
      <c r="Z42" s="134"/>
      <c r="AA42" s="134"/>
      <c r="AB42" s="143"/>
      <c r="AC42" s="134"/>
      <c r="AD42" s="176"/>
      <c r="AE42" s="176"/>
      <c r="AF42" s="176"/>
      <c r="AG42" s="176"/>
      <c r="AH42" s="176"/>
      <c r="AI42" s="176"/>
      <c r="AJ42" s="176"/>
      <c r="AK42" s="176"/>
      <c r="AL42" s="245"/>
      <c r="AM42" s="245"/>
      <c r="AN42" s="245"/>
      <c r="AO42" s="245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</row>
    <row r="43" spans="2:53" x14ac:dyDescent="0.15">
      <c r="B43" s="154"/>
      <c r="C43" s="143">
        <v>4</v>
      </c>
      <c r="D43" s="155"/>
      <c r="E43" s="201">
        <v>2100</v>
      </c>
      <c r="F43" s="201">
        <v>2625</v>
      </c>
      <c r="G43" s="201">
        <v>2414.8254263093795</v>
      </c>
      <c r="H43" s="201">
        <v>5030.7</v>
      </c>
      <c r="I43" s="201">
        <v>2835</v>
      </c>
      <c r="J43" s="201">
        <v>3577.3500000000004</v>
      </c>
      <c r="K43" s="201">
        <v>3151.2349481937836</v>
      </c>
      <c r="L43" s="201">
        <v>11696</v>
      </c>
      <c r="M43" s="220">
        <v>0</v>
      </c>
      <c r="N43" s="220">
        <v>0</v>
      </c>
      <c r="O43" s="220">
        <v>0</v>
      </c>
      <c r="P43" s="244">
        <v>0</v>
      </c>
      <c r="Q43" s="176"/>
      <c r="R43" s="176"/>
      <c r="S43" s="176"/>
      <c r="T43" s="176"/>
      <c r="U43" s="176"/>
      <c r="V43" s="176"/>
      <c r="W43" s="176"/>
      <c r="X43" s="176"/>
      <c r="Z43" s="134"/>
      <c r="AA43" s="134"/>
      <c r="AB43" s="143"/>
      <c r="AC43" s="134"/>
      <c r="AD43" s="176"/>
      <c r="AE43" s="176"/>
      <c r="AF43" s="176"/>
      <c r="AG43" s="176"/>
      <c r="AH43" s="176"/>
      <c r="AI43" s="176"/>
      <c r="AJ43" s="176"/>
      <c r="AK43" s="176"/>
      <c r="AL43" s="245"/>
      <c r="AM43" s="245"/>
      <c r="AN43" s="245"/>
      <c r="AO43" s="245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</row>
    <row r="44" spans="2:53" x14ac:dyDescent="0.15">
      <c r="B44" s="154"/>
      <c r="C44" s="143">
        <v>5</v>
      </c>
      <c r="D44" s="155"/>
      <c r="E44" s="201">
        <v>2310</v>
      </c>
      <c r="F44" s="201">
        <v>2730</v>
      </c>
      <c r="G44" s="201">
        <v>2541.4087175977415</v>
      </c>
      <c r="H44" s="202">
        <v>5534.5</v>
      </c>
      <c r="I44" s="201">
        <v>2940</v>
      </c>
      <c r="J44" s="201">
        <v>3465</v>
      </c>
      <c r="K44" s="201">
        <v>3203.1806324110685</v>
      </c>
      <c r="L44" s="201">
        <v>10967</v>
      </c>
      <c r="M44" s="220">
        <v>0</v>
      </c>
      <c r="N44" s="220">
        <v>0</v>
      </c>
      <c r="O44" s="220">
        <v>0</v>
      </c>
      <c r="P44" s="244">
        <v>0</v>
      </c>
      <c r="Q44" s="176"/>
      <c r="R44" s="176"/>
      <c r="S44" s="176"/>
      <c r="T44" s="176"/>
      <c r="U44" s="176"/>
      <c r="V44" s="176"/>
      <c r="W44" s="176"/>
      <c r="X44" s="176"/>
      <c r="Z44" s="134"/>
      <c r="AA44" s="134"/>
      <c r="AB44" s="143"/>
      <c r="AC44" s="134"/>
      <c r="AD44" s="176"/>
      <c r="AE44" s="176"/>
      <c r="AF44" s="176"/>
      <c r="AG44" s="176"/>
      <c r="AH44" s="176"/>
      <c r="AI44" s="176"/>
      <c r="AJ44" s="176"/>
      <c r="AK44" s="176"/>
      <c r="AL44" s="245"/>
      <c r="AM44" s="245"/>
      <c r="AN44" s="245"/>
      <c r="AO44" s="245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</row>
    <row r="45" spans="2:53" x14ac:dyDescent="0.15">
      <c r="B45" s="149"/>
      <c r="C45" s="153">
        <v>6</v>
      </c>
      <c r="D45" s="160"/>
      <c r="E45" s="203">
        <v>2310</v>
      </c>
      <c r="F45" s="203">
        <v>2730</v>
      </c>
      <c r="G45" s="203">
        <v>2541.3496335078539</v>
      </c>
      <c r="H45" s="203">
        <v>7718.7</v>
      </c>
      <c r="I45" s="203">
        <v>2940</v>
      </c>
      <c r="J45" s="203">
        <v>3475.5</v>
      </c>
      <c r="K45" s="203">
        <v>3223.7703161468276</v>
      </c>
      <c r="L45" s="203">
        <v>10549.1</v>
      </c>
      <c r="M45" s="247">
        <v>0</v>
      </c>
      <c r="N45" s="247">
        <v>0</v>
      </c>
      <c r="O45" s="247">
        <v>0</v>
      </c>
      <c r="P45" s="248">
        <v>0</v>
      </c>
      <c r="Q45" s="176"/>
      <c r="R45" s="176"/>
      <c r="S45" s="176"/>
      <c r="T45" s="176"/>
      <c r="U45" s="176"/>
      <c r="V45" s="176"/>
      <c r="W45" s="176"/>
      <c r="X45" s="176"/>
      <c r="Z45" s="134"/>
      <c r="AA45" s="134"/>
      <c r="AB45" s="143"/>
      <c r="AC45" s="134"/>
      <c r="AD45" s="176"/>
      <c r="AE45" s="176"/>
      <c r="AF45" s="176"/>
      <c r="AG45" s="176"/>
      <c r="AH45" s="176"/>
      <c r="AI45" s="176"/>
      <c r="AJ45" s="176"/>
      <c r="AK45" s="176"/>
      <c r="AL45" s="245"/>
      <c r="AM45" s="245"/>
      <c r="AN45" s="245"/>
      <c r="AO45" s="245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</row>
    <row r="46" spans="2:53" x14ac:dyDescent="0.15"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245"/>
      <c r="AM46" s="245"/>
      <c r="AN46" s="245"/>
      <c r="AO46" s="245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</row>
    <row r="47" spans="2:53" x14ac:dyDescent="0.15"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</row>
    <row r="48" spans="2:53" x14ac:dyDescent="0.15"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</row>
    <row r="49" spans="26:53" x14ac:dyDescent="0.15"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</row>
    <row r="50" spans="26:53" x14ac:dyDescent="0.15"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</row>
    <row r="51" spans="26:53" x14ac:dyDescent="0.15"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</row>
    <row r="52" spans="26:53" x14ac:dyDescent="0.15"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</row>
    <row r="53" spans="26:53" x14ac:dyDescent="0.15"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</row>
    <row r="54" spans="26:53" x14ac:dyDescent="0.15"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</row>
    <row r="55" spans="26:53" x14ac:dyDescent="0.15"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</row>
    <row r="56" spans="26:53" x14ac:dyDescent="0.15"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</row>
  </sheetData>
  <mergeCells count="16">
    <mergeCell ref="AT6:AW6"/>
    <mergeCell ref="E26:H26"/>
    <mergeCell ref="I26:L26"/>
    <mergeCell ref="M26:P26"/>
    <mergeCell ref="E6:H6"/>
    <mergeCell ref="I6:L6"/>
    <mergeCell ref="M6:P6"/>
    <mergeCell ref="Q6:T6"/>
    <mergeCell ref="U6:X6"/>
    <mergeCell ref="AD6:AG6"/>
    <mergeCell ref="AD27:AG27"/>
    <mergeCell ref="AH27:AK27"/>
    <mergeCell ref="AL27:AO27"/>
    <mergeCell ref="AH6:AK6"/>
    <mergeCell ref="AL6:AO6"/>
    <mergeCell ref="AP6:AS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9"/>
  <sheetViews>
    <sheetView zoomScaleNormal="100" workbookViewId="0"/>
  </sheetViews>
  <sheetFormatPr defaultColWidth="7.5" defaultRowHeight="12" x14ac:dyDescent="0.15"/>
  <cols>
    <col min="1" max="1" width="0.625" style="179" customWidth="1"/>
    <col min="2" max="2" width="5.625" style="179" customWidth="1"/>
    <col min="3" max="3" width="2.75" style="179" customWidth="1"/>
    <col min="4" max="4" width="5.5" style="179" customWidth="1"/>
    <col min="5" max="7" width="5.875" style="179" customWidth="1"/>
    <col min="8" max="8" width="8.125" style="179" customWidth="1"/>
    <col min="9" max="11" width="5.875" style="179" customWidth="1"/>
    <col min="12" max="12" width="8.125" style="179" customWidth="1"/>
    <col min="13" max="15" width="5.875" style="179" customWidth="1"/>
    <col min="16" max="16" width="8.125" style="179" customWidth="1"/>
    <col min="17" max="19" width="5.875" style="179" customWidth="1"/>
    <col min="20" max="20" width="8.125" style="179" customWidth="1"/>
    <col min="21" max="23" width="5.875" style="179" customWidth="1"/>
    <col min="24" max="24" width="8.125" style="179" customWidth="1"/>
    <col min="25" max="16384" width="7.5" style="179"/>
  </cols>
  <sheetData>
    <row r="1" spans="2:52" x14ac:dyDescent="0.15"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</row>
    <row r="2" spans="2:52" x14ac:dyDescent="0.15"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</row>
    <row r="3" spans="2:52" x14ac:dyDescent="0.15">
      <c r="B3" s="179" t="s">
        <v>162</v>
      </c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</row>
    <row r="4" spans="2:52" x14ac:dyDescent="0.15">
      <c r="X4" s="180" t="s">
        <v>87</v>
      </c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81"/>
      <c r="AW4" s="176"/>
      <c r="AX4" s="176"/>
      <c r="AY4" s="176"/>
      <c r="AZ4" s="176"/>
    </row>
    <row r="5" spans="2:52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</row>
    <row r="6" spans="2:52" x14ac:dyDescent="0.15">
      <c r="B6" s="183"/>
      <c r="C6" s="184" t="s">
        <v>88</v>
      </c>
      <c r="D6" s="185"/>
      <c r="E6" s="205" t="s">
        <v>121</v>
      </c>
      <c r="F6" s="206"/>
      <c r="G6" s="206"/>
      <c r="H6" s="207"/>
      <c r="I6" s="205" t="s">
        <v>122</v>
      </c>
      <c r="J6" s="206"/>
      <c r="K6" s="206"/>
      <c r="L6" s="207"/>
      <c r="M6" s="205" t="s">
        <v>123</v>
      </c>
      <c r="N6" s="206"/>
      <c r="O6" s="206"/>
      <c r="P6" s="207"/>
      <c r="Q6" s="205" t="s">
        <v>125</v>
      </c>
      <c r="R6" s="206"/>
      <c r="S6" s="206"/>
      <c r="T6" s="207"/>
      <c r="U6" s="226" t="s">
        <v>134</v>
      </c>
      <c r="V6" s="227"/>
      <c r="W6" s="227"/>
      <c r="X6" s="228"/>
      <c r="Z6" s="176"/>
      <c r="AA6" s="186"/>
      <c r="AB6" s="186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45"/>
      <c r="AT6" s="145"/>
      <c r="AU6" s="145"/>
      <c r="AV6" s="145"/>
      <c r="AW6" s="176"/>
      <c r="AX6" s="176"/>
      <c r="AY6" s="176"/>
      <c r="AZ6" s="176"/>
    </row>
    <row r="7" spans="2:52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M7" s="192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3" t="s">
        <v>97</v>
      </c>
      <c r="T7" s="191" t="s">
        <v>98</v>
      </c>
      <c r="U7" s="192" t="s">
        <v>95</v>
      </c>
      <c r="V7" s="191" t="s">
        <v>96</v>
      </c>
      <c r="W7" s="193" t="s">
        <v>97</v>
      </c>
      <c r="X7" s="191" t="s">
        <v>98</v>
      </c>
      <c r="Z7" s="188"/>
      <c r="AA7" s="188"/>
      <c r="AB7" s="188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76"/>
      <c r="AX7" s="176"/>
      <c r="AY7" s="176"/>
      <c r="AZ7" s="176"/>
    </row>
    <row r="8" spans="2:52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M8" s="196"/>
      <c r="N8" s="197"/>
      <c r="O8" s="196" t="s">
        <v>99</v>
      </c>
      <c r="P8" s="197"/>
      <c r="Q8" s="196"/>
      <c r="R8" s="197"/>
      <c r="S8" s="198" t="s">
        <v>99</v>
      </c>
      <c r="T8" s="197"/>
      <c r="U8" s="196"/>
      <c r="V8" s="197"/>
      <c r="W8" s="198" t="s">
        <v>99</v>
      </c>
      <c r="X8" s="197"/>
      <c r="Z8" s="176"/>
      <c r="AA8" s="176"/>
      <c r="AB8" s="17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76"/>
      <c r="AX8" s="176"/>
      <c r="AY8" s="176"/>
      <c r="AZ8" s="176"/>
    </row>
    <row r="9" spans="2:52" ht="14.1" customHeight="1" x14ac:dyDescent="0.15">
      <c r="B9" s="200" t="s">
        <v>157</v>
      </c>
      <c r="C9" s="186">
        <v>21</v>
      </c>
      <c r="D9" s="176" t="s">
        <v>158</v>
      </c>
      <c r="E9" s="200">
        <v>1575</v>
      </c>
      <c r="F9" s="201">
        <v>3150</v>
      </c>
      <c r="G9" s="176">
        <v>2178</v>
      </c>
      <c r="H9" s="201">
        <v>930765</v>
      </c>
      <c r="I9" s="200">
        <v>1260</v>
      </c>
      <c r="J9" s="201">
        <v>2100</v>
      </c>
      <c r="K9" s="176">
        <v>1662</v>
      </c>
      <c r="L9" s="201">
        <v>1039453</v>
      </c>
      <c r="M9" s="200">
        <v>1050</v>
      </c>
      <c r="N9" s="201">
        <v>1890</v>
      </c>
      <c r="O9" s="176">
        <v>1486</v>
      </c>
      <c r="P9" s="201">
        <v>347286</v>
      </c>
      <c r="Q9" s="200">
        <v>3360</v>
      </c>
      <c r="R9" s="201">
        <v>5880</v>
      </c>
      <c r="S9" s="176">
        <v>4407</v>
      </c>
      <c r="T9" s="201">
        <v>147433</v>
      </c>
      <c r="U9" s="200">
        <v>2832</v>
      </c>
      <c r="V9" s="201">
        <v>4830</v>
      </c>
      <c r="W9" s="176">
        <v>3636</v>
      </c>
      <c r="X9" s="201">
        <v>400717</v>
      </c>
      <c r="Z9" s="176"/>
      <c r="AA9" s="18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</row>
    <row r="10" spans="2:52" ht="14.1" customHeight="1" x14ac:dyDescent="0.15">
      <c r="B10" s="200"/>
      <c r="C10" s="186">
        <v>22</v>
      </c>
      <c r="D10" s="202"/>
      <c r="E10" s="201">
        <v>1680</v>
      </c>
      <c r="F10" s="201">
        <v>3465</v>
      </c>
      <c r="G10" s="201">
        <v>2212</v>
      </c>
      <c r="H10" s="201">
        <v>880717</v>
      </c>
      <c r="I10" s="201">
        <v>1155</v>
      </c>
      <c r="J10" s="201">
        <v>2153</v>
      </c>
      <c r="K10" s="201">
        <v>1685</v>
      </c>
      <c r="L10" s="201">
        <v>921387</v>
      </c>
      <c r="M10" s="201">
        <v>1050</v>
      </c>
      <c r="N10" s="201">
        <v>1985</v>
      </c>
      <c r="O10" s="202">
        <v>1467</v>
      </c>
      <c r="P10" s="201">
        <v>263404</v>
      </c>
      <c r="Q10" s="201">
        <v>3675</v>
      </c>
      <c r="R10" s="201">
        <v>5408</v>
      </c>
      <c r="S10" s="201">
        <v>4522</v>
      </c>
      <c r="T10" s="201">
        <v>146300</v>
      </c>
      <c r="U10" s="201">
        <v>2940</v>
      </c>
      <c r="V10" s="201">
        <v>5115</v>
      </c>
      <c r="W10" s="201">
        <v>3709</v>
      </c>
      <c r="X10" s="202">
        <v>376476</v>
      </c>
      <c r="Z10" s="176"/>
      <c r="AA10" s="18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</row>
    <row r="11" spans="2:52" ht="14.1" customHeight="1" x14ac:dyDescent="0.15">
      <c r="B11" s="200"/>
      <c r="C11" s="186">
        <v>23</v>
      </c>
      <c r="D11" s="202"/>
      <c r="E11" s="158">
        <v>1680</v>
      </c>
      <c r="F11" s="158">
        <v>3486</v>
      </c>
      <c r="G11" s="158">
        <v>2371.0546522069894</v>
      </c>
      <c r="H11" s="158">
        <v>497601.6999999999</v>
      </c>
      <c r="I11" s="158">
        <v>1365</v>
      </c>
      <c r="J11" s="158">
        <v>2205</v>
      </c>
      <c r="K11" s="158">
        <v>1785.4673109623191</v>
      </c>
      <c r="L11" s="158">
        <v>598208.79999999981</v>
      </c>
      <c r="M11" s="158">
        <v>1050</v>
      </c>
      <c r="N11" s="158">
        <v>1837.5</v>
      </c>
      <c r="O11" s="158">
        <v>1506.8147476125516</v>
      </c>
      <c r="P11" s="158">
        <v>121740.8</v>
      </c>
      <c r="Q11" s="158">
        <v>3990</v>
      </c>
      <c r="R11" s="158">
        <v>5565</v>
      </c>
      <c r="S11" s="158">
        <v>4695.0070345368704</v>
      </c>
      <c r="T11" s="158">
        <v>87444.800000000017</v>
      </c>
      <c r="U11" s="158">
        <v>3150</v>
      </c>
      <c r="V11" s="158">
        <v>4725</v>
      </c>
      <c r="W11" s="158">
        <v>3862.9979139957491</v>
      </c>
      <c r="X11" s="159">
        <v>210688.6</v>
      </c>
      <c r="Z11" s="176"/>
      <c r="AA11" s="18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</row>
    <row r="12" spans="2:52" ht="14.1" customHeight="1" x14ac:dyDescent="0.15">
      <c r="B12" s="195"/>
      <c r="C12" s="198">
        <v>24</v>
      </c>
      <c r="D12" s="204"/>
      <c r="E12" s="238">
        <v>1680</v>
      </c>
      <c r="F12" s="238">
        <v>2940</v>
      </c>
      <c r="G12" s="260">
        <v>2095.2966754835493</v>
      </c>
      <c r="H12" s="238">
        <v>563336.80000000005</v>
      </c>
      <c r="I12" s="238">
        <v>1365</v>
      </c>
      <c r="J12" s="238">
        <v>1995</v>
      </c>
      <c r="K12" s="239">
        <v>1524.5274212153199</v>
      </c>
      <c r="L12" s="238">
        <v>629710.9</v>
      </c>
      <c r="M12" s="238">
        <v>1155</v>
      </c>
      <c r="N12" s="238">
        <v>1617</v>
      </c>
      <c r="O12" s="239">
        <v>1315.4176535741667</v>
      </c>
      <c r="P12" s="238">
        <v>112720.00000000001</v>
      </c>
      <c r="Q12" s="238">
        <v>4410</v>
      </c>
      <c r="R12" s="238">
        <v>5628</v>
      </c>
      <c r="S12" s="239">
        <v>4600.2224723615045</v>
      </c>
      <c r="T12" s="238">
        <v>121816.00000000001</v>
      </c>
      <c r="U12" s="238">
        <v>3360</v>
      </c>
      <c r="V12" s="238">
        <v>4801.6500000000005</v>
      </c>
      <c r="W12" s="239">
        <v>3776.8865953968698</v>
      </c>
      <c r="X12" s="240">
        <v>230648.09999999998</v>
      </c>
      <c r="Z12" s="176"/>
      <c r="AA12" s="186"/>
      <c r="AB12" s="176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76"/>
      <c r="AX12" s="176"/>
      <c r="AY12" s="176"/>
      <c r="AZ12" s="176"/>
    </row>
    <row r="13" spans="2:52" ht="14.1" customHeight="1" x14ac:dyDescent="0.15">
      <c r="B13" s="154"/>
      <c r="C13" s="143">
        <v>6</v>
      </c>
      <c r="D13" s="155"/>
      <c r="E13" s="201">
        <v>1785</v>
      </c>
      <c r="F13" s="201">
        <v>2415</v>
      </c>
      <c r="G13" s="201">
        <v>2193.7008051529792</v>
      </c>
      <c r="H13" s="201">
        <v>39743.9</v>
      </c>
      <c r="I13" s="201">
        <v>1365</v>
      </c>
      <c r="J13" s="201">
        <v>1837.5</v>
      </c>
      <c r="K13" s="201">
        <v>1577.3418439674422</v>
      </c>
      <c r="L13" s="201">
        <v>49385.7</v>
      </c>
      <c r="M13" s="201">
        <v>1155</v>
      </c>
      <c r="N13" s="201">
        <v>1617</v>
      </c>
      <c r="O13" s="201">
        <v>1394.1946126728735</v>
      </c>
      <c r="P13" s="201">
        <v>10874.3</v>
      </c>
      <c r="Q13" s="201">
        <v>4515</v>
      </c>
      <c r="R13" s="201">
        <v>5145</v>
      </c>
      <c r="S13" s="201">
        <v>4820.9338321481609</v>
      </c>
      <c r="T13" s="201">
        <v>9384.7999999999993</v>
      </c>
      <c r="U13" s="201">
        <v>3570</v>
      </c>
      <c r="V13" s="201">
        <v>4200</v>
      </c>
      <c r="W13" s="201">
        <v>3909.7542406542057</v>
      </c>
      <c r="X13" s="202">
        <v>17317.2</v>
      </c>
      <c r="Z13" s="134"/>
      <c r="AA13" s="143"/>
      <c r="AB13" s="134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</row>
    <row r="14" spans="2:52" ht="14.1" customHeight="1" x14ac:dyDescent="0.15">
      <c r="B14" s="154"/>
      <c r="C14" s="143">
        <v>7</v>
      </c>
      <c r="D14" s="155"/>
      <c r="E14" s="201">
        <v>1785</v>
      </c>
      <c r="F14" s="202">
        <v>2310</v>
      </c>
      <c r="G14" s="201">
        <v>2057.4121620433079</v>
      </c>
      <c r="H14" s="201">
        <v>45489.2</v>
      </c>
      <c r="I14" s="201">
        <v>1365</v>
      </c>
      <c r="J14" s="201">
        <v>1785</v>
      </c>
      <c r="K14" s="201">
        <v>1530.5675805444109</v>
      </c>
      <c r="L14" s="201">
        <v>53192.7</v>
      </c>
      <c r="M14" s="201">
        <v>1193.8500000000001</v>
      </c>
      <c r="N14" s="201">
        <v>1575</v>
      </c>
      <c r="O14" s="201">
        <v>1386.8979571399959</v>
      </c>
      <c r="P14" s="201">
        <v>11361.199999999999</v>
      </c>
      <c r="Q14" s="201">
        <v>4515</v>
      </c>
      <c r="R14" s="201">
        <v>5040</v>
      </c>
      <c r="S14" s="201">
        <v>4748.5163627794636</v>
      </c>
      <c r="T14" s="201">
        <v>12000.2</v>
      </c>
      <c r="U14" s="201">
        <v>3517.5</v>
      </c>
      <c r="V14" s="201">
        <v>4200</v>
      </c>
      <c r="W14" s="201">
        <v>3983.9545178896301</v>
      </c>
      <c r="X14" s="202">
        <v>22655</v>
      </c>
      <c r="Z14" s="134"/>
      <c r="AA14" s="143"/>
      <c r="AB14" s="134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</row>
    <row r="15" spans="2:52" ht="14.1" customHeight="1" x14ac:dyDescent="0.15">
      <c r="B15" s="154"/>
      <c r="C15" s="143">
        <v>8</v>
      </c>
      <c r="D15" s="155"/>
      <c r="E15" s="201">
        <v>1785</v>
      </c>
      <c r="F15" s="201">
        <v>2310</v>
      </c>
      <c r="G15" s="201">
        <v>2017.3111238738898</v>
      </c>
      <c r="H15" s="201">
        <v>38611.5</v>
      </c>
      <c r="I15" s="201">
        <v>1365</v>
      </c>
      <c r="J15" s="201">
        <v>1732.5</v>
      </c>
      <c r="K15" s="201">
        <v>1504.0067469535077</v>
      </c>
      <c r="L15" s="201">
        <v>39206.800000000003</v>
      </c>
      <c r="M15" s="201">
        <v>1155</v>
      </c>
      <c r="N15" s="201">
        <v>1575</v>
      </c>
      <c r="O15" s="201">
        <v>1369.408069458631</v>
      </c>
      <c r="P15" s="201">
        <v>7952.1</v>
      </c>
      <c r="Q15" s="201">
        <v>4515</v>
      </c>
      <c r="R15" s="201">
        <v>5040</v>
      </c>
      <c r="S15" s="201">
        <v>4784.1738792670121</v>
      </c>
      <c r="T15" s="201">
        <v>10053.099999999999</v>
      </c>
      <c r="U15" s="201">
        <v>3554.67</v>
      </c>
      <c r="V15" s="201">
        <v>4350.0450000000001</v>
      </c>
      <c r="W15" s="201">
        <v>3990.7835275700122</v>
      </c>
      <c r="X15" s="202">
        <v>23702.7</v>
      </c>
      <c r="Z15" s="134"/>
      <c r="AA15" s="143"/>
      <c r="AB15" s="134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</row>
    <row r="16" spans="2:52" ht="14.1" customHeight="1" x14ac:dyDescent="0.15">
      <c r="B16" s="154"/>
      <c r="C16" s="143">
        <v>9</v>
      </c>
      <c r="D16" s="155"/>
      <c r="E16" s="201">
        <v>1785</v>
      </c>
      <c r="F16" s="201">
        <v>2415</v>
      </c>
      <c r="G16" s="201">
        <v>2169.1017297961776</v>
      </c>
      <c r="H16" s="201">
        <v>43945.3</v>
      </c>
      <c r="I16" s="201">
        <v>1417.5</v>
      </c>
      <c r="J16" s="201">
        <v>1785</v>
      </c>
      <c r="K16" s="201">
        <v>1591.3843112492714</v>
      </c>
      <c r="L16" s="201">
        <v>43763.5</v>
      </c>
      <c r="M16" s="201">
        <v>1155</v>
      </c>
      <c r="N16" s="201">
        <v>1585.5</v>
      </c>
      <c r="O16" s="201">
        <v>1404.8188363085214</v>
      </c>
      <c r="P16" s="201">
        <v>6142.7000000000007</v>
      </c>
      <c r="Q16" s="201">
        <v>4515</v>
      </c>
      <c r="R16" s="201">
        <v>5040</v>
      </c>
      <c r="S16" s="201">
        <v>4809.4154819658297</v>
      </c>
      <c r="T16" s="201">
        <v>10169.900000000001</v>
      </c>
      <c r="U16" s="201">
        <v>3664.5</v>
      </c>
      <c r="V16" s="201">
        <v>4410</v>
      </c>
      <c r="W16" s="201">
        <v>3998.0254645745199</v>
      </c>
      <c r="X16" s="202">
        <v>19085.199999999997</v>
      </c>
      <c r="Z16" s="134"/>
      <c r="AA16" s="143"/>
      <c r="AB16" s="134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</row>
    <row r="17" spans="2:52" ht="14.1" customHeight="1" x14ac:dyDescent="0.15">
      <c r="B17" s="154"/>
      <c r="C17" s="143">
        <v>10</v>
      </c>
      <c r="D17" s="155"/>
      <c r="E17" s="201">
        <v>1968.75</v>
      </c>
      <c r="F17" s="202">
        <v>2415</v>
      </c>
      <c r="G17" s="201">
        <v>2267.2296409229007</v>
      </c>
      <c r="H17" s="201">
        <v>53719.199999999997</v>
      </c>
      <c r="I17" s="201">
        <v>1365</v>
      </c>
      <c r="J17" s="201">
        <v>1837.5</v>
      </c>
      <c r="K17" s="201">
        <v>1627.2517135918711</v>
      </c>
      <c r="L17" s="201">
        <v>56232.600000000006</v>
      </c>
      <c r="M17" s="201">
        <v>1260</v>
      </c>
      <c r="N17" s="201">
        <v>1575</v>
      </c>
      <c r="O17" s="201">
        <v>1402.6172079009041</v>
      </c>
      <c r="P17" s="201">
        <v>10056.5</v>
      </c>
      <c r="Q17" s="201">
        <v>4515</v>
      </c>
      <c r="R17" s="201">
        <v>5145</v>
      </c>
      <c r="S17" s="201">
        <v>4837.7178024127816</v>
      </c>
      <c r="T17" s="201">
        <v>12167.599999999999</v>
      </c>
      <c r="U17" s="201">
        <v>3780</v>
      </c>
      <c r="V17" s="201">
        <v>4410</v>
      </c>
      <c r="W17" s="201">
        <v>4013.2668210099841</v>
      </c>
      <c r="X17" s="202">
        <v>21073.9</v>
      </c>
      <c r="Z17" s="134"/>
      <c r="AA17" s="143"/>
      <c r="AB17" s="134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</row>
    <row r="18" spans="2:52" ht="14.1" customHeight="1" x14ac:dyDescent="0.15">
      <c r="B18" s="154"/>
      <c r="C18" s="143">
        <v>11</v>
      </c>
      <c r="D18" s="155"/>
      <c r="E18" s="201">
        <v>1995</v>
      </c>
      <c r="F18" s="201">
        <v>2572.5</v>
      </c>
      <c r="G18" s="201">
        <v>2295.075280035142</v>
      </c>
      <c r="H18" s="201">
        <v>44708.4</v>
      </c>
      <c r="I18" s="201">
        <v>1365</v>
      </c>
      <c r="J18" s="201">
        <v>1785</v>
      </c>
      <c r="K18" s="201">
        <v>1670.4144959331459</v>
      </c>
      <c r="L18" s="201">
        <v>49550.500000000007</v>
      </c>
      <c r="M18" s="201">
        <v>1260</v>
      </c>
      <c r="N18" s="201">
        <v>1575</v>
      </c>
      <c r="O18" s="201">
        <v>1371.2344161545216</v>
      </c>
      <c r="P18" s="201">
        <v>9926.7999999999993</v>
      </c>
      <c r="Q18" s="201">
        <v>4515</v>
      </c>
      <c r="R18" s="201">
        <v>5355</v>
      </c>
      <c r="S18" s="201">
        <v>4992.8854355716876</v>
      </c>
      <c r="T18" s="201">
        <v>10276.599999999999</v>
      </c>
      <c r="U18" s="201">
        <v>3885</v>
      </c>
      <c r="V18" s="201">
        <v>4410</v>
      </c>
      <c r="W18" s="201">
        <v>4117.182431670667</v>
      </c>
      <c r="X18" s="202">
        <v>17270</v>
      </c>
      <c r="Z18" s="134"/>
      <c r="AA18" s="143"/>
      <c r="AB18" s="134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</row>
    <row r="19" spans="2:52" ht="14.1" customHeight="1" x14ac:dyDescent="0.15">
      <c r="B19" s="154"/>
      <c r="C19" s="143">
        <v>12</v>
      </c>
      <c r="D19" s="155"/>
      <c r="E19" s="201">
        <v>2257.5</v>
      </c>
      <c r="F19" s="201">
        <v>2940</v>
      </c>
      <c r="G19" s="201">
        <v>2552.6137271689504</v>
      </c>
      <c r="H19" s="201">
        <v>70322.899999999994</v>
      </c>
      <c r="I19" s="201">
        <v>1575</v>
      </c>
      <c r="J19" s="201">
        <v>1995</v>
      </c>
      <c r="K19" s="201">
        <v>1823.6890152876458</v>
      </c>
      <c r="L19" s="201">
        <v>76658.899999999994</v>
      </c>
      <c r="M19" s="201">
        <v>1240.9950000000001</v>
      </c>
      <c r="N19" s="201">
        <v>1470</v>
      </c>
      <c r="O19" s="201">
        <v>1318.1595744680849</v>
      </c>
      <c r="P19" s="201">
        <v>11520.3</v>
      </c>
      <c r="Q19" s="201">
        <v>4777.5</v>
      </c>
      <c r="R19" s="201">
        <v>5628</v>
      </c>
      <c r="S19" s="201">
        <v>5142.1721425266069</v>
      </c>
      <c r="T19" s="201">
        <v>16422.3</v>
      </c>
      <c r="U19" s="201">
        <v>3990</v>
      </c>
      <c r="V19" s="201">
        <v>4801.6500000000005</v>
      </c>
      <c r="W19" s="201">
        <v>4394.5628368770876</v>
      </c>
      <c r="X19" s="202">
        <v>25766.9</v>
      </c>
      <c r="Z19" s="134"/>
      <c r="AA19" s="143"/>
      <c r="AB19" s="134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</row>
    <row r="20" spans="2:52" ht="14.1" customHeight="1" x14ac:dyDescent="0.15">
      <c r="B20" s="154" t="s">
        <v>159</v>
      </c>
      <c r="C20" s="143">
        <v>1</v>
      </c>
      <c r="D20" s="155" t="s">
        <v>163</v>
      </c>
      <c r="E20" s="201">
        <v>2100</v>
      </c>
      <c r="F20" s="201">
        <v>2730</v>
      </c>
      <c r="G20" s="201">
        <v>2400.76356812933</v>
      </c>
      <c r="H20" s="201">
        <v>56952.4</v>
      </c>
      <c r="I20" s="201">
        <v>1470</v>
      </c>
      <c r="J20" s="201">
        <v>1837.5</v>
      </c>
      <c r="K20" s="201">
        <v>1711.9050067083783</v>
      </c>
      <c r="L20" s="201">
        <v>64115</v>
      </c>
      <c r="M20" s="201">
        <v>1155</v>
      </c>
      <c r="N20" s="201">
        <v>1470</v>
      </c>
      <c r="O20" s="201">
        <v>1307.3497798775907</v>
      </c>
      <c r="P20" s="201">
        <v>12048.3</v>
      </c>
      <c r="Q20" s="201">
        <v>4620</v>
      </c>
      <c r="R20" s="201">
        <v>5565</v>
      </c>
      <c r="S20" s="201">
        <v>5151.4942892527852</v>
      </c>
      <c r="T20" s="201">
        <v>10078.200000000001</v>
      </c>
      <c r="U20" s="202">
        <v>3900.75</v>
      </c>
      <c r="V20" s="201">
        <v>4620</v>
      </c>
      <c r="W20" s="201">
        <v>4288.0100801376193</v>
      </c>
      <c r="X20" s="202">
        <v>14885.1</v>
      </c>
      <c r="Z20" s="134"/>
      <c r="AA20" s="143"/>
      <c r="AB20" s="134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6"/>
    </row>
    <row r="21" spans="2:52" ht="14.1" customHeight="1" x14ac:dyDescent="0.15">
      <c r="B21" s="154"/>
      <c r="C21" s="143">
        <v>2</v>
      </c>
      <c r="D21" s="155"/>
      <c r="E21" s="201">
        <v>2100</v>
      </c>
      <c r="F21" s="201">
        <v>2572.5</v>
      </c>
      <c r="G21" s="202">
        <v>2325.5016656294624</v>
      </c>
      <c r="H21" s="201">
        <v>47128.1</v>
      </c>
      <c r="I21" s="201">
        <v>1470</v>
      </c>
      <c r="J21" s="201">
        <v>1837.5</v>
      </c>
      <c r="K21" s="201">
        <v>1649.6824759637323</v>
      </c>
      <c r="L21" s="201">
        <v>49285.7</v>
      </c>
      <c r="M21" s="201">
        <v>1136.625</v>
      </c>
      <c r="N21" s="201">
        <v>1417.5</v>
      </c>
      <c r="O21" s="201">
        <v>1305.2025826159399</v>
      </c>
      <c r="P21" s="201">
        <v>9551.6999999999989</v>
      </c>
      <c r="Q21" s="201">
        <v>4620</v>
      </c>
      <c r="R21" s="201">
        <v>5471.6550000000007</v>
      </c>
      <c r="S21" s="201">
        <v>5057.1639030612241</v>
      </c>
      <c r="T21" s="201">
        <v>12253.7</v>
      </c>
      <c r="U21" s="201">
        <v>3885</v>
      </c>
      <c r="V21" s="201">
        <v>4410</v>
      </c>
      <c r="W21" s="201">
        <v>4195.9884649511987</v>
      </c>
      <c r="X21" s="202">
        <v>17113.600000000002</v>
      </c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</row>
    <row r="22" spans="2:52" ht="14.1" customHeight="1" x14ac:dyDescent="0.15">
      <c r="B22" s="154"/>
      <c r="C22" s="143">
        <v>3</v>
      </c>
      <c r="D22" s="155"/>
      <c r="E22" s="201">
        <v>2047.5</v>
      </c>
      <c r="F22" s="201">
        <v>2520</v>
      </c>
      <c r="G22" s="201">
        <v>2237.9744647708412</v>
      </c>
      <c r="H22" s="201">
        <v>51574.5</v>
      </c>
      <c r="I22" s="201">
        <v>1470</v>
      </c>
      <c r="J22" s="201">
        <v>1890</v>
      </c>
      <c r="K22" s="201">
        <v>1645.7912059622884</v>
      </c>
      <c r="L22" s="201">
        <v>46625.599999999999</v>
      </c>
      <c r="M22" s="201">
        <v>1136.625</v>
      </c>
      <c r="N22" s="201">
        <v>1470</v>
      </c>
      <c r="O22" s="201">
        <v>1321.5649976413506</v>
      </c>
      <c r="P22" s="201">
        <v>9797.2000000000007</v>
      </c>
      <c r="Q22" s="201">
        <v>4515</v>
      </c>
      <c r="R22" s="201">
        <v>5471.6550000000007</v>
      </c>
      <c r="S22" s="201">
        <v>4940.9600609352237</v>
      </c>
      <c r="T22" s="201">
        <v>9310.7000000000007</v>
      </c>
      <c r="U22" s="201">
        <v>3790.5</v>
      </c>
      <c r="V22" s="201">
        <v>4704</v>
      </c>
      <c r="W22" s="201">
        <v>4123.6439591529997</v>
      </c>
      <c r="X22" s="202">
        <v>18728.5</v>
      </c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</row>
    <row r="23" spans="2:52" ht="14.1" customHeight="1" x14ac:dyDescent="0.15">
      <c r="B23" s="154"/>
      <c r="C23" s="143">
        <v>4</v>
      </c>
      <c r="D23" s="155"/>
      <c r="E23" s="201">
        <v>1942.5</v>
      </c>
      <c r="F23" s="201">
        <v>2415</v>
      </c>
      <c r="G23" s="201">
        <v>2139.524916779349</v>
      </c>
      <c r="H23" s="201">
        <v>61296.5</v>
      </c>
      <c r="I23" s="201">
        <v>1470</v>
      </c>
      <c r="J23" s="201">
        <v>1837.5</v>
      </c>
      <c r="K23" s="201">
        <v>1633.5077258905674</v>
      </c>
      <c r="L23" s="201">
        <v>64608.400000000009</v>
      </c>
      <c r="M23" s="201">
        <v>1155</v>
      </c>
      <c r="N23" s="201">
        <v>1470</v>
      </c>
      <c r="O23" s="201">
        <v>1303.7794520547945</v>
      </c>
      <c r="P23" s="201">
        <v>12107.9</v>
      </c>
      <c r="Q23" s="201">
        <v>4515</v>
      </c>
      <c r="R23" s="201">
        <v>5526.255000000001</v>
      </c>
      <c r="S23" s="201">
        <v>4958.8901960784315</v>
      </c>
      <c r="T23" s="201">
        <v>12918.5</v>
      </c>
      <c r="U23" s="201">
        <v>3780</v>
      </c>
      <c r="V23" s="201">
        <v>4515</v>
      </c>
      <c r="W23" s="201">
        <v>4103.5761651131825</v>
      </c>
      <c r="X23" s="202">
        <v>19998.900000000001</v>
      </c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</row>
    <row r="24" spans="2:52" ht="14.1" customHeight="1" x14ac:dyDescent="0.15">
      <c r="B24" s="154"/>
      <c r="C24" s="143">
        <v>5</v>
      </c>
      <c r="D24" s="155"/>
      <c r="E24" s="201">
        <v>1995</v>
      </c>
      <c r="F24" s="201">
        <v>2467.5</v>
      </c>
      <c r="G24" s="201">
        <v>2127.2270848501571</v>
      </c>
      <c r="H24" s="201">
        <v>49403.5</v>
      </c>
      <c r="I24" s="201">
        <v>1470</v>
      </c>
      <c r="J24" s="201">
        <v>1837.5</v>
      </c>
      <c r="K24" s="202">
        <v>1648.186126327407</v>
      </c>
      <c r="L24" s="201">
        <v>51460.3</v>
      </c>
      <c r="M24" s="201">
        <v>1260</v>
      </c>
      <c r="N24" s="201">
        <v>1575</v>
      </c>
      <c r="O24" s="201">
        <v>1408.2225341667549</v>
      </c>
      <c r="P24" s="201">
        <v>10969</v>
      </c>
      <c r="Q24" s="201">
        <v>4410</v>
      </c>
      <c r="R24" s="201">
        <v>5565</v>
      </c>
      <c r="S24" s="201">
        <v>5146.2295723082043</v>
      </c>
      <c r="T24" s="201">
        <v>10980.5</v>
      </c>
      <c r="U24" s="201">
        <v>3780</v>
      </c>
      <c r="V24" s="201">
        <v>4515</v>
      </c>
      <c r="W24" s="201">
        <v>4101.798750582544</v>
      </c>
      <c r="X24" s="202">
        <v>15466.2</v>
      </c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</row>
    <row r="25" spans="2:52" ht="14.1" customHeight="1" x14ac:dyDescent="0.15">
      <c r="B25" s="149"/>
      <c r="C25" s="153">
        <v>6</v>
      </c>
      <c r="D25" s="160"/>
      <c r="E25" s="203">
        <v>1995</v>
      </c>
      <c r="F25" s="203">
        <v>2362.5</v>
      </c>
      <c r="G25" s="203">
        <v>2101.2280706662932</v>
      </c>
      <c r="H25" s="203">
        <v>47769.7</v>
      </c>
      <c r="I25" s="203">
        <v>1575</v>
      </c>
      <c r="J25" s="203">
        <v>1848</v>
      </c>
      <c r="K25" s="203">
        <v>1684.0226682578814</v>
      </c>
      <c r="L25" s="203">
        <v>51456.100000000006</v>
      </c>
      <c r="M25" s="203">
        <v>1260</v>
      </c>
      <c r="N25" s="203">
        <v>1599.99</v>
      </c>
      <c r="O25" s="203">
        <v>1386.6009036144576</v>
      </c>
      <c r="P25" s="203">
        <v>10240.5</v>
      </c>
      <c r="Q25" s="203">
        <v>4567.5</v>
      </c>
      <c r="R25" s="203">
        <v>5565</v>
      </c>
      <c r="S25" s="203">
        <v>5173.7189749022773</v>
      </c>
      <c r="T25" s="203">
        <v>10203.599999999999</v>
      </c>
      <c r="U25" s="203">
        <v>3780</v>
      </c>
      <c r="V25" s="203">
        <v>4462.5</v>
      </c>
      <c r="W25" s="203">
        <v>4077.5955195302531</v>
      </c>
      <c r="X25" s="204">
        <v>13802.099999999999</v>
      </c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</row>
    <row r="26" spans="2:52" x14ac:dyDescent="0.15">
      <c r="B26" s="190"/>
      <c r="C26" s="181"/>
      <c r="D26" s="209"/>
      <c r="E26" s="200"/>
      <c r="F26" s="201"/>
      <c r="G26" s="176"/>
      <c r="H26" s="201"/>
      <c r="I26" s="200"/>
      <c r="J26" s="201"/>
      <c r="K26" s="176"/>
      <c r="L26" s="201"/>
      <c r="M26" s="200"/>
      <c r="N26" s="201"/>
      <c r="O26" s="176"/>
      <c r="P26" s="201"/>
      <c r="Q26" s="200"/>
      <c r="R26" s="201"/>
      <c r="S26" s="176"/>
      <c r="T26" s="201"/>
      <c r="U26" s="200"/>
      <c r="V26" s="201"/>
      <c r="W26" s="176"/>
      <c r="X26" s="201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</row>
    <row r="27" spans="2:52" x14ac:dyDescent="0.15">
      <c r="B27" s="190"/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M27" s="200"/>
      <c r="N27" s="201"/>
      <c r="O27" s="176"/>
      <c r="P27" s="201"/>
      <c r="Q27" s="200"/>
      <c r="R27" s="201"/>
      <c r="S27" s="176"/>
      <c r="T27" s="201"/>
      <c r="U27" s="200"/>
      <c r="V27" s="201"/>
      <c r="W27" s="176"/>
      <c r="X27" s="201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</row>
    <row r="28" spans="2:52" x14ac:dyDescent="0.15">
      <c r="B28" s="187" t="s">
        <v>164</v>
      </c>
      <c r="C28" s="181"/>
      <c r="D28" s="209"/>
      <c r="E28" s="200"/>
      <c r="F28" s="201"/>
      <c r="G28" s="176"/>
      <c r="H28" s="201"/>
      <c r="I28" s="200"/>
      <c r="J28" s="201"/>
      <c r="K28" s="176"/>
      <c r="L28" s="201"/>
      <c r="M28" s="200"/>
      <c r="N28" s="201"/>
      <c r="O28" s="176"/>
      <c r="P28" s="201"/>
      <c r="Q28" s="200"/>
      <c r="R28" s="201"/>
      <c r="S28" s="176"/>
      <c r="T28" s="201"/>
      <c r="U28" s="200"/>
      <c r="V28" s="201"/>
      <c r="W28" s="176"/>
      <c r="X28" s="201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</row>
    <row r="29" spans="2:52" x14ac:dyDescent="0.15">
      <c r="B29" s="210">
        <v>41428</v>
      </c>
      <c r="C29" s="211"/>
      <c r="D29" s="212">
        <v>41432</v>
      </c>
      <c r="E29" s="213">
        <v>1995</v>
      </c>
      <c r="F29" s="213">
        <v>2362.5</v>
      </c>
      <c r="G29" s="213">
        <v>2095.4799005387476</v>
      </c>
      <c r="H29" s="201">
        <v>13122.7</v>
      </c>
      <c r="I29" s="213">
        <v>1575</v>
      </c>
      <c r="J29" s="213">
        <v>1837.5</v>
      </c>
      <c r="K29" s="213">
        <v>1679.5344634873318</v>
      </c>
      <c r="L29" s="201">
        <v>8473.4</v>
      </c>
      <c r="M29" s="213">
        <v>1260</v>
      </c>
      <c r="N29" s="213">
        <v>1575</v>
      </c>
      <c r="O29" s="213">
        <v>1377.1210060107562</v>
      </c>
      <c r="P29" s="201">
        <v>1724.4</v>
      </c>
      <c r="Q29" s="213">
        <v>4567.5</v>
      </c>
      <c r="R29" s="213">
        <v>5565</v>
      </c>
      <c r="S29" s="213">
        <v>5202.6730975348328</v>
      </c>
      <c r="T29" s="201">
        <v>2696.4</v>
      </c>
      <c r="U29" s="213">
        <v>3780</v>
      </c>
      <c r="V29" s="213">
        <v>4410</v>
      </c>
      <c r="W29" s="213">
        <v>3995.8231441048033</v>
      </c>
      <c r="X29" s="201">
        <v>1339.9</v>
      </c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</row>
    <row r="30" spans="2:52" x14ac:dyDescent="0.15">
      <c r="B30" s="210" t="s">
        <v>128</v>
      </c>
      <c r="C30" s="211"/>
      <c r="D30" s="212"/>
      <c r="E30" s="200"/>
      <c r="F30" s="201"/>
      <c r="G30" s="176"/>
      <c r="H30" s="201"/>
      <c r="I30" s="200"/>
      <c r="J30" s="201"/>
      <c r="K30" s="176"/>
      <c r="L30" s="201"/>
      <c r="M30" s="200"/>
      <c r="N30" s="201"/>
      <c r="O30" s="176"/>
      <c r="P30" s="201"/>
      <c r="Q30" s="200"/>
      <c r="R30" s="201"/>
      <c r="S30" s="176"/>
      <c r="T30" s="201"/>
      <c r="U30" s="200"/>
      <c r="V30" s="201"/>
      <c r="W30" s="176"/>
      <c r="X30" s="201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</row>
    <row r="31" spans="2:52" x14ac:dyDescent="0.15">
      <c r="B31" s="210">
        <v>41435</v>
      </c>
      <c r="C31" s="211"/>
      <c r="D31" s="212">
        <v>41439</v>
      </c>
      <c r="E31" s="213">
        <v>1995</v>
      </c>
      <c r="F31" s="213">
        <v>2310</v>
      </c>
      <c r="G31" s="213">
        <v>2113.9996942163202</v>
      </c>
      <c r="H31" s="201">
        <v>10380.799999999999</v>
      </c>
      <c r="I31" s="213">
        <v>1575</v>
      </c>
      <c r="J31" s="213">
        <v>1837.5</v>
      </c>
      <c r="K31" s="213">
        <v>1684.3529040404042</v>
      </c>
      <c r="L31" s="201">
        <v>16865.3</v>
      </c>
      <c r="M31" s="213">
        <v>1365</v>
      </c>
      <c r="N31" s="213">
        <v>1575</v>
      </c>
      <c r="O31" s="213">
        <v>1413.8660423452768</v>
      </c>
      <c r="P31" s="201">
        <v>2252.8000000000002</v>
      </c>
      <c r="Q31" s="213">
        <v>4620</v>
      </c>
      <c r="R31" s="213">
        <v>5505.36</v>
      </c>
      <c r="S31" s="213">
        <v>5250.3533481380273</v>
      </c>
      <c r="T31" s="201">
        <v>2249.8000000000002</v>
      </c>
      <c r="U31" s="213">
        <v>3780</v>
      </c>
      <c r="V31" s="213">
        <v>4462.5</v>
      </c>
      <c r="W31" s="213">
        <v>4095.0223445595861</v>
      </c>
      <c r="X31" s="201">
        <v>4003.6</v>
      </c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</row>
    <row r="32" spans="2:52" x14ac:dyDescent="0.15">
      <c r="B32" s="210" t="s">
        <v>129</v>
      </c>
      <c r="C32" s="211"/>
      <c r="D32" s="212"/>
      <c r="E32" s="200"/>
      <c r="F32" s="201"/>
      <c r="G32" s="176"/>
      <c r="H32" s="201"/>
      <c r="I32" s="200"/>
      <c r="J32" s="201"/>
      <c r="K32" s="176"/>
      <c r="L32" s="201"/>
      <c r="M32" s="200"/>
      <c r="N32" s="201"/>
      <c r="O32" s="176"/>
      <c r="P32" s="201"/>
      <c r="Q32" s="200"/>
      <c r="R32" s="201"/>
      <c r="S32" s="176"/>
      <c r="T32" s="201"/>
      <c r="U32" s="200"/>
      <c r="V32" s="201"/>
      <c r="W32" s="176"/>
      <c r="X32" s="201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</row>
    <row r="33" spans="2:52" x14ac:dyDescent="0.15">
      <c r="B33" s="210">
        <v>41442</v>
      </c>
      <c r="C33" s="211"/>
      <c r="D33" s="212">
        <v>41446</v>
      </c>
      <c r="E33" s="251">
        <v>1995</v>
      </c>
      <c r="F33" s="250">
        <v>2310</v>
      </c>
      <c r="G33" s="181">
        <v>2102.5248922929632</v>
      </c>
      <c r="H33" s="250">
        <v>13737.6</v>
      </c>
      <c r="I33" s="251">
        <v>1575</v>
      </c>
      <c r="J33" s="250">
        <v>1837.5</v>
      </c>
      <c r="K33" s="181">
        <v>1680.0390664843062</v>
      </c>
      <c r="L33" s="250">
        <v>12842.4</v>
      </c>
      <c r="M33" s="251">
        <v>1260</v>
      </c>
      <c r="N33" s="250">
        <v>1480.5</v>
      </c>
      <c r="O33" s="181">
        <v>1385.6545363908278</v>
      </c>
      <c r="P33" s="250">
        <v>3316.5</v>
      </c>
      <c r="Q33" s="251">
        <v>4725</v>
      </c>
      <c r="R33" s="250">
        <v>5516.2800000000007</v>
      </c>
      <c r="S33" s="181">
        <v>5194.6778069466882</v>
      </c>
      <c r="T33" s="250">
        <v>3029.9</v>
      </c>
      <c r="U33" s="251">
        <v>3780</v>
      </c>
      <c r="V33" s="250">
        <v>4357.5</v>
      </c>
      <c r="W33" s="181">
        <v>4048.3018186680938</v>
      </c>
      <c r="X33" s="250">
        <v>4622.8999999999996</v>
      </c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</row>
    <row r="34" spans="2:52" x14ac:dyDescent="0.15">
      <c r="B34" s="210" t="s">
        <v>130</v>
      </c>
      <c r="C34" s="211"/>
      <c r="D34" s="212"/>
      <c r="E34" s="200"/>
      <c r="F34" s="201"/>
      <c r="G34" s="176"/>
      <c r="H34" s="201"/>
      <c r="I34" s="200"/>
      <c r="J34" s="201"/>
      <c r="K34" s="176"/>
      <c r="L34" s="201"/>
      <c r="M34" s="200"/>
      <c r="N34" s="201"/>
      <c r="O34" s="176"/>
      <c r="P34" s="201"/>
      <c r="Q34" s="200"/>
      <c r="R34" s="201"/>
      <c r="S34" s="176"/>
      <c r="T34" s="201"/>
      <c r="U34" s="200"/>
      <c r="V34" s="201"/>
      <c r="W34" s="176"/>
      <c r="X34" s="201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6"/>
      <c r="AZ34" s="176"/>
    </row>
    <row r="35" spans="2:52" ht="12" customHeight="1" x14ac:dyDescent="0.15">
      <c r="B35" s="210">
        <v>41449</v>
      </c>
      <c r="C35" s="211"/>
      <c r="D35" s="212">
        <v>41453</v>
      </c>
      <c r="E35" s="200">
        <v>1995</v>
      </c>
      <c r="F35" s="201">
        <v>2310</v>
      </c>
      <c r="G35" s="176">
        <v>2099.958336482503</v>
      </c>
      <c r="H35" s="201">
        <v>10528.6</v>
      </c>
      <c r="I35" s="200">
        <v>1575</v>
      </c>
      <c r="J35" s="201">
        <v>1848</v>
      </c>
      <c r="K35" s="176">
        <v>1693.0262257696672</v>
      </c>
      <c r="L35" s="201">
        <v>13275</v>
      </c>
      <c r="M35" s="200">
        <v>1260</v>
      </c>
      <c r="N35" s="201">
        <v>1599.99</v>
      </c>
      <c r="O35" s="176">
        <v>1386.6217156391087</v>
      </c>
      <c r="P35" s="201">
        <v>2946.8</v>
      </c>
      <c r="Q35" s="200">
        <v>4725</v>
      </c>
      <c r="R35" s="201">
        <v>5460</v>
      </c>
      <c r="S35" s="176">
        <v>5090.0941470054431</v>
      </c>
      <c r="T35" s="201">
        <v>2227.5</v>
      </c>
      <c r="U35" s="200">
        <v>3885</v>
      </c>
      <c r="V35" s="201">
        <v>4410</v>
      </c>
      <c r="W35" s="176">
        <v>4094.6059484299217</v>
      </c>
      <c r="X35" s="201">
        <v>3835.7</v>
      </c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  <c r="AZ35" s="176"/>
    </row>
    <row r="36" spans="2:52" ht="12" customHeight="1" x14ac:dyDescent="0.15">
      <c r="B36" s="210" t="s">
        <v>131</v>
      </c>
      <c r="C36" s="211"/>
      <c r="D36" s="212"/>
      <c r="E36" s="200"/>
      <c r="F36" s="201"/>
      <c r="G36" s="176"/>
      <c r="H36" s="201"/>
      <c r="I36" s="200"/>
      <c r="J36" s="201"/>
      <c r="K36" s="176"/>
      <c r="L36" s="201"/>
      <c r="M36" s="200"/>
      <c r="N36" s="201"/>
      <c r="O36" s="176"/>
      <c r="P36" s="201"/>
      <c r="Q36" s="200"/>
      <c r="R36" s="201"/>
      <c r="S36" s="176"/>
      <c r="T36" s="201"/>
      <c r="U36" s="200"/>
      <c r="V36" s="201"/>
      <c r="W36" s="176"/>
      <c r="X36" s="201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  <c r="AZ36" s="176"/>
    </row>
    <row r="37" spans="2:52" ht="12" customHeight="1" x14ac:dyDescent="0.15">
      <c r="B37" s="222"/>
      <c r="C37" s="223"/>
      <c r="D37" s="224"/>
      <c r="E37" s="247"/>
      <c r="F37" s="247"/>
      <c r="G37" s="247"/>
      <c r="H37" s="203"/>
      <c r="I37" s="247"/>
      <c r="J37" s="247"/>
      <c r="K37" s="247"/>
      <c r="L37" s="203"/>
      <c r="M37" s="247"/>
      <c r="N37" s="247"/>
      <c r="O37" s="247"/>
      <c r="P37" s="203"/>
      <c r="Q37" s="247"/>
      <c r="R37" s="247"/>
      <c r="S37" s="247"/>
      <c r="T37" s="203"/>
      <c r="U37" s="247"/>
      <c r="V37" s="247"/>
      <c r="W37" s="247"/>
      <c r="X37" s="203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</row>
    <row r="38" spans="2:52" ht="6" customHeight="1" x14ac:dyDescent="0.15">
      <c r="B38" s="188"/>
      <c r="C38" s="181"/>
      <c r="D38" s="181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</row>
    <row r="39" spans="2:52" ht="12.75" customHeight="1" x14ac:dyDescent="0.15">
      <c r="B39" s="180" t="s">
        <v>109</v>
      </c>
      <c r="C39" s="179" t="s">
        <v>165</v>
      </c>
      <c r="X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</row>
    <row r="40" spans="2:52" ht="12.75" customHeight="1" x14ac:dyDescent="0.15">
      <c r="B40" s="225" t="s">
        <v>111</v>
      </c>
      <c r="C40" s="179" t="s">
        <v>112</v>
      </c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</row>
    <row r="41" spans="2:52" x14ac:dyDescent="0.15">
      <c r="B41" s="225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</row>
    <row r="42" spans="2:52" x14ac:dyDescent="0.15">
      <c r="B42" s="225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</row>
    <row r="43" spans="2:52" x14ac:dyDescent="0.15"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</row>
    <row r="44" spans="2:52" x14ac:dyDescent="0.15"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</row>
    <row r="45" spans="2:52" x14ac:dyDescent="0.15"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  <c r="AZ45" s="176"/>
    </row>
    <row r="46" spans="2:52" ht="13.5" x14ac:dyDescent="0.15">
      <c r="H46" s="177"/>
      <c r="I46" s="178"/>
      <c r="J46" s="178"/>
      <c r="K46" s="178"/>
      <c r="L46" s="178"/>
      <c r="M46" s="178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</row>
    <row r="47" spans="2:52" ht="13.5" x14ac:dyDescent="0.15">
      <c r="H47" s="177"/>
      <c r="I47" s="177"/>
      <c r="J47" s="177"/>
      <c r="K47" s="177"/>
      <c r="L47" s="177"/>
      <c r="M47" s="177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</row>
    <row r="48" spans="2:52" ht="13.5" x14ac:dyDescent="0.15">
      <c r="H48" s="177"/>
      <c r="I48" s="177"/>
      <c r="J48" s="177"/>
      <c r="K48" s="177"/>
      <c r="L48" s="177"/>
      <c r="M48" s="177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</row>
    <row r="49" spans="8:26" ht="13.5" x14ac:dyDescent="0.15">
      <c r="H49" s="177"/>
      <c r="I49" s="177"/>
      <c r="J49" s="177"/>
      <c r="K49" s="177"/>
      <c r="L49" s="177"/>
      <c r="M49" s="177"/>
      <c r="X49" s="176"/>
      <c r="Y49" s="176"/>
      <c r="Z49" s="176"/>
    </row>
    <row r="50" spans="8:26" x14ac:dyDescent="0.15">
      <c r="X50" s="176"/>
      <c r="Y50" s="176"/>
      <c r="Z50" s="176"/>
    </row>
    <row r="51" spans="8:26" x14ac:dyDescent="0.15">
      <c r="X51" s="176"/>
      <c r="Y51" s="176"/>
      <c r="Z51" s="176"/>
    </row>
    <row r="52" spans="8:26" x14ac:dyDescent="0.15">
      <c r="X52" s="176"/>
      <c r="Y52" s="176"/>
      <c r="Z52" s="176"/>
    </row>
    <row r="53" spans="8:26" x14ac:dyDescent="0.15">
      <c r="X53" s="176"/>
      <c r="Y53" s="176"/>
      <c r="Z53" s="176"/>
    </row>
    <row r="54" spans="8:26" x14ac:dyDescent="0.15">
      <c r="X54" s="176"/>
      <c r="Y54" s="176"/>
      <c r="Z54" s="176"/>
    </row>
    <row r="55" spans="8:26" x14ac:dyDescent="0.15">
      <c r="X55" s="176"/>
      <c r="Y55" s="176"/>
      <c r="Z55" s="176"/>
    </row>
    <row r="56" spans="8:26" x14ac:dyDescent="0.15">
      <c r="X56" s="176"/>
      <c r="Y56" s="176"/>
      <c r="Z56" s="176"/>
    </row>
    <row r="57" spans="8:26" x14ac:dyDescent="0.15">
      <c r="X57" s="176"/>
      <c r="Y57" s="176"/>
      <c r="Z57" s="176"/>
    </row>
    <row r="58" spans="8:26" x14ac:dyDescent="0.15">
      <c r="X58" s="176"/>
      <c r="Y58" s="176"/>
      <c r="Z58" s="176"/>
    </row>
    <row r="59" spans="8:26" x14ac:dyDescent="0.15">
      <c r="X59" s="176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13" customWidth="1"/>
    <col min="2" max="6" width="6.5" style="13"/>
    <col min="7" max="8" width="6.5" style="13" customWidth="1"/>
    <col min="9" max="9" width="3.375" style="13" customWidth="1"/>
    <col min="10" max="10" width="6.5" style="13" customWidth="1"/>
    <col min="11" max="11" width="4.625" style="13" customWidth="1"/>
    <col min="12" max="20" width="6.5" style="13" customWidth="1"/>
    <col min="21" max="21" width="4.625" style="13" customWidth="1"/>
    <col min="22" max="16384" width="6.5" style="13"/>
  </cols>
  <sheetData>
    <row r="2" spans="2:22" ht="16.5" customHeight="1" x14ac:dyDescent="0.15">
      <c r="B2" s="12" t="s">
        <v>7</v>
      </c>
      <c r="C2" s="12"/>
      <c r="D2" s="12"/>
      <c r="E2" s="12"/>
    </row>
    <row r="3" spans="2:22" ht="16.5" customHeight="1" x14ac:dyDescent="0.15">
      <c r="B3" s="12"/>
      <c r="C3" s="12"/>
      <c r="D3" s="12"/>
      <c r="E3" s="12"/>
      <c r="K3" s="13" t="s">
        <v>8</v>
      </c>
      <c r="L3" s="12"/>
      <c r="M3" s="12"/>
      <c r="N3" s="12"/>
      <c r="O3" s="12"/>
      <c r="P3" s="12"/>
      <c r="Q3" s="12"/>
      <c r="R3" s="12"/>
      <c r="S3" s="12"/>
      <c r="T3" s="12"/>
      <c r="U3" s="13" t="s">
        <v>8</v>
      </c>
      <c r="V3" s="12"/>
    </row>
    <row r="4" spans="2:22" ht="16.5" customHeight="1" x14ac:dyDescent="0.15">
      <c r="B4" s="12" t="s">
        <v>9</v>
      </c>
      <c r="C4" s="12"/>
      <c r="D4" s="12"/>
      <c r="E4" s="12"/>
      <c r="J4" s="13" t="s">
        <v>10</v>
      </c>
      <c r="K4" s="13">
        <v>3</v>
      </c>
      <c r="L4" s="12"/>
      <c r="M4" s="12" t="s">
        <v>11</v>
      </c>
      <c r="O4" s="12"/>
      <c r="P4" s="12"/>
      <c r="Q4" s="12"/>
      <c r="R4" s="12"/>
      <c r="S4" s="12"/>
      <c r="T4" s="12"/>
      <c r="V4" s="12"/>
    </row>
    <row r="5" spans="2:22" ht="16.5" customHeight="1" x14ac:dyDescent="0.15">
      <c r="B5" s="12"/>
      <c r="C5" s="12"/>
      <c r="D5" s="12"/>
      <c r="E5" s="12"/>
      <c r="L5" s="12"/>
      <c r="N5" s="12"/>
      <c r="O5" s="12"/>
      <c r="P5" s="12"/>
      <c r="Q5" s="12"/>
      <c r="R5" s="12"/>
      <c r="S5" s="12"/>
      <c r="T5" s="12"/>
      <c r="U5" s="12"/>
      <c r="V5" s="12"/>
    </row>
    <row r="6" spans="2:22" ht="16.5" customHeight="1" x14ac:dyDescent="0.15">
      <c r="B6" s="12" t="s">
        <v>12</v>
      </c>
      <c r="C6" s="12"/>
      <c r="D6" s="12"/>
      <c r="E6" s="12"/>
      <c r="N6" s="12" t="s">
        <v>13</v>
      </c>
      <c r="O6" s="12"/>
      <c r="P6" s="12"/>
      <c r="Q6" s="12"/>
      <c r="R6" s="12"/>
      <c r="S6" s="12"/>
      <c r="T6" s="12"/>
      <c r="V6" s="12"/>
    </row>
    <row r="7" spans="2:22" ht="16.5" customHeight="1" x14ac:dyDescent="0.15">
      <c r="B7" s="12"/>
      <c r="C7" s="12"/>
      <c r="D7" s="12"/>
      <c r="E7" s="12"/>
      <c r="N7" s="12" t="s">
        <v>14</v>
      </c>
      <c r="O7" s="12"/>
      <c r="P7" s="12"/>
      <c r="Q7" s="12"/>
      <c r="R7" s="12"/>
      <c r="S7" s="12"/>
      <c r="T7" s="13" t="s">
        <v>10</v>
      </c>
      <c r="U7" s="12">
        <v>48</v>
      </c>
      <c r="V7" s="12"/>
    </row>
    <row r="8" spans="2:22" ht="16.5" customHeight="1" x14ac:dyDescent="0.15">
      <c r="C8" s="12" t="s">
        <v>13</v>
      </c>
      <c r="D8" s="12"/>
      <c r="E8" s="12"/>
      <c r="N8" s="12" t="s">
        <v>15</v>
      </c>
      <c r="T8" s="13" t="s">
        <v>10</v>
      </c>
      <c r="U8" s="13">
        <v>51</v>
      </c>
      <c r="V8" s="12"/>
    </row>
    <row r="9" spans="2:22" ht="16.5" customHeight="1" x14ac:dyDescent="0.15">
      <c r="C9" s="12" t="s">
        <v>16</v>
      </c>
      <c r="D9" s="12"/>
      <c r="E9" s="12"/>
      <c r="J9" s="13" t="s">
        <v>10</v>
      </c>
      <c r="K9" s="13">
        <v>4</v>
      </c>
      <c r="N9" s="12" t="s">
        <v>17</v>
      </c>
      <c r="O9" s="12"/>
      <c r="P9" s="12"/>
      <c r="Q9" s="12"/>
      <c r="R9" s="12"/>
      <c r="S9" s="12"/>
      <c r="T9" s="13" t="s">
        <v>10</v>
      </c>
      <c r="U9" s="12">
        <v>53</v>
      </c>
      <c r="V9" s="12"/>
    </row>
    <row r="10" spans="2:22" ht="16.5" customHeight="1" x14ac:dyDescent="0.15">
      <c r="C10" s="12" t="s">
        <v>18</v>
      </c>
      <c r="D10" s="12"/>
      <c r="E10" s="12"/>
      <c r="J10" s="13" t="s">
        <v>10</v>
      </c>
      <c r="K10" s="13">
        <v>6</v>
      </c>
      <c r="N10" s="12" t="s">
        <v>19</v>
      </c>
      <c r="T10" s="13" t="s">
        <v>10</v>
      </c>
      <c r="U10" s="13">
        <v>55</v>
      </c>
      <c r="V10" s="12"/>
    </row>
    <row r="11" spans="2:22" ht="16.5" customHeight="1" x14ac:dyDescent="0.15">
      <c r="C11" s="12" t="s">
        <v>20</v>
      </c>
      <c r="D11" s="12"/>
      <c r="E11" s="12"/>
      <c r="J11" s="13" t="s">
        <v>10</v>
      </c>
      <c r="K11" s="13">
        <v>10</v>
      </c>
      <c r="N11" s="12" t="s">
        <v>21</v>
      </c>
      <c r="O11" s="12"/>
      <c r="P11" s="12"/>
      <c r="Q11" s="12"/>
      <c r="R11" s="12"/>
      <c r="S11" s="12"/>
      <c r="T11" s="13" t="s">
        <v>10</v>
      </c>
      <c r="U11" s="12">
        <v>56</v>
      </c>
      <c r="V11" s="12"/>
    </row>
    <row r="12" spans="2:22" ht="16.5" customHeight="1" x14ac:dyDescent="0.15">
      <c r="C12" s="12" t="s">
        <v>22</v>
      </c>
      <c r="D12" s="12"/>
      <c r="E12" s="12"/>
      <c r="J12" s="13" t="s">
        <v>10</v>
      </c>
      <c r="K12" s="13">
        <v>14</v>
      </c>
      <c r="N12" s="12"/>
      <c r="O12" s="12"/>
      <c r="P12" s="12"/>
      <c r="Q12" s="12"/>
      <c r="R12" s="12"/>
      <c r="S12" s="12"/>
      <c r="U12" s="12"/>
      <c r="V12" s="12"/>
    </row>
    <row r="13" spans="2:22" ht="16.5" customHeight="1" x14ac:dyDescent="0.15">
      <c r="C13" s="12" t="s">
        <v>23</v>
      </c>
      <c r="D13" s="12"/>
      <c r="E13" s="12"/>
      <c r="J13" s="13" t="s">
        <v>10</v>
      </c>
      <c r="K13" s="13">
        <v>18</v>
      </c>
      <c r="N13" s="13" t="s">
        <v>24</v>
      </c>
      <c r="V13" s="12"/>
    </row>
    <row r="14" spans="2:22" ht="16.5" customHeight="1" x14ac:dyDescent="0.15">
      <c r="C14" s="12" t="s">
        <v>25</v>
      </c>
      <c r="D14" s="12"/>
      <c r="E14" s="12"/>
      <c r="J14" s="13" t="s">
        <v>10</v>
      </c>
      <c r="K14" s="13">
        <v>19</v>
      </c>
      <c r="N14" s="12" t="s">
        <v>26</v>
      </c>
      <c r="O14" s="12"/>
      <c r="P14" s="12"/>
      <c r="Q14" s="12"/>
      <c r="R14" s="12"/>
      <c r="S14" s="12"/>
      <c r="T14" s="13" t="s">
        <v>10</v>
      </c>
      <c r="U14" s="12">
        <v>59</v>
      </c>
      <c r="V14" s="12"/>
    </row>
    <row r="15" spans="2:22" ht="16.5" customHeight="1" x14ac:dyDescent="0.15">
      <c r="C15" s="12"/>
      <c r="N15" s="12" t="s">
        <v>27</v>
      </c>
      <c r="O15" s="12"/>
      <c r="P15" s="12"/>
      <c r="Q15" s="12"/>
      <c r="R15" s="12"/>
      <c r="S15" s="12"/>
      <c r="T15" s="13" t="s">
        <v>10</v>
      </c>
      <c r="U15" s="12">
        <v>61</v>
      </c>
      <c r="V15" s="12"/>
    </row>
    <row r="16" spans="2:22" ht="16.5" customHeight="1" x14ac:dyDescent="0.15">
      <c r="C16" s="12" t="s">
        <v>24</v>
      </c>
      <c r="D16" s="12"/>
      <c r="E16" s="12"/>
      <c r="N16" s="12" t="s">
        <v>28</v>
      </c>
      <c r="O16" s="12"/>
      <c r="P16" s="12"/>
      <c r="Q16" s="12"/>
      <c r="R16" s="12"/>
      <c r="S16" s="12"/>
      <c r="T16" s="13" t="s">
        <v>10</v>
      </c>
      <c r="U16" s="12">
        <v>62</v>
      </c>
      <c r="V16" s="12"/>
    </row>
    <row r="17" spans="2:22" ht="16.5" customHeight="1" x14ac:dyDescent="0.15">
      <c r="C17" s="12" t="s">
        <v>26</v>
      </c>
      <c r="D17" s="12"/>
      <c r="E17" s="12"/>
      <c r="J17" s="13" t="s">
        <v>10</v>
      </c>
      <c r="K17" s="13">
        <v>21</v>
      </c>
      <c r="N17" s="12"/>
      <c r="O17" s="12"/>
      <c r="P17" s="12"/>
      <c r="Q17" s="12"/>
      <c r="R17" s="12"/>
      <c r="S17" s="12"/>
      <c r="U17" s="12"/>
      <c r="V17" s="12"/>
    </row>
    <row r="18" spans="2:22" ht="16.5" customHeight="1" x14ac:dyDescent="0.15">
      <c r="C18" s="12" t="s">
        <v>27</v>
      </c>
      <c r="D18" s="12"/>
      <c r="E18" s="12"/>
      <c r="J18" s="13" t="s">
        <v>10</v>
      </c>
      <c r="K18" s="13">
        <v>23</v>
      </c>
      <c r="R18" s="12"/>
      <c r="S18" s="12"/>
      <c r="T18" s="12"/>
      <c r="U18" s="12"/>
      <c r="V18" s="12"/>
    </row>
    <row r="19" spans="2:22" ht="16.5" customHeight="1" x14ac:dyDescent="0.15">
      <c r="C19" s="12" t="s">
        <v>28</v>
      </c>
      <c r="D19" s="12"/>
      <c r="E19" s="12"/>
      <c r="J19" s="13" t="s">
        <v>10</v>
      </c>
      <c r="K19" s="13">
        <v>24</v>
      </c>
      <c r="L19" s="12"/>
      <c r="M19" s="12" t="s">
        <v>29</v>
      </c>
      <c r="O19" s="12"/>
      <c r="P19" s="12"/>
      <c r="Q19" s="12"/>
      <c r="R19" s="12"/>
      <c r="S19" s="12"/>
      <c r="T19" s="12"/>
      <c r="V19" s="12"/>
    </row>
    <row r="20" spans="2:22" ht="16.5" customHeight="1" x14ac:dyDescent="0.15">
      <c r="C20" s="12"/>
      <c r="D20" s="12"/>
      <c r="E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 x14ac:dyDescent="0.15">
      <c r="C21" s="12"/>
      <c r="D21" s="12"/>
      <c r="E21" s="12"/>
      <c r="N21" s="12" t="s">
        <v>13</v>
      </c>
      <c r="O21" s="12"/>
      <c r="P21" s="12"/>
      <c r="Q21" s="12"/>
      <c r="R21" s="12"/>
      <c r="S21" s="12"/>
      <c r="T21" s="12"/>
      <c r="V21" s="12"/>
    </row>
    <row r="22" spans="2:22" ht="16.5" customHeight="1" x14ac:dyDescent="0.15">
      <c r="B22" s="13" t="s">
        <v>30</v>
      </c>
      <c r="C22" s="12"/>
      <c r="D22" s="12"/>
      <c r="E22" s="12"/>
      <c r="N22" s="12" t="s">
        <v>14</v>
      </c>
      <c r="O22" s="12"/>
      <c r="P22" s="12"/>
      <c r="Q22" s="12"/>
      <c r="R22" s="12"/>
      <c r="S22" s="12"/>
      <c r="T22" s="13" t="s">
        <v>10</v>
      </c>
      <c r="U22" s="12">
        <v>63</v>
      </c>
      <c r="V22" s="12"/>
    </row>
    <row r="23" spans="2:22" ht="16.5" customHeight="1" x14ac:dyDescent="0.15">
      <c r="C23" s="12"/>
      <c r="D23" s="12"/>
      <c r="E23" s="12"/>
      <c r="N23" s="12" t="s">
        <v>15</v>
      </c>
      <c r="T23" s="13" t="s">
        <v>10</v>
      </c>
      <c r="U23" s="13">
        <v>66</v>
      </c>
      <c r="V23" s="12"/>
    </row>
    <row r="24" spans="2:22" ht="16.5" customHeight="1" x14ac:dyDescent="0.15">
      <c r="B24" s="12"/>
      <c r="C24" s="13" t="s">
        <v>13</v>
      </c>
      <c r="D24" s="12"/>
      <c r="E24" s="12"/>
      <c r="N24" s="12" t="s">
        <v>31</v>
      </c>
      <c r="T24" s="13" t="s">
        <v>10</v>
      </c>
      <c r="U24" s="13">
        <v>69</v>
      </c>
      <c r="V24" s="12"/>
    </row>
    <row r="25" spans="2:22" ht="16.5" customHeight="1" x14ac:dyDescent="0.15">
      <c r="C25" s="12" t="s">
        <v>16</v>
      </c>
      <c r="D25" s="12"/>
      <c r="E25" s="12"/>
      <c r="J25" s="13" t="s">
        <v>10</v>
      </c>
      <c r="K25" s="13">
        <v>26</v>
      </c>
      <c r="N25" s="12" t="s">
        <v>32</v>
      </c>
      <c r="T25" s="13" t="s">
        <v>10</v>
      </c>
      <c r="U25" s="13">
        <v>72</v>
      </c>
      <c r="V25" s="12"/>
    </row>
    <row r="26" spans="2:22" ht="16.5" customHeight="1" x14ac:dyDescent="0.15">
      <c r="C26" s="12" t="s">
        <v>18</v>
      </c>
      <c r="D26" s="12"/>
      <c r="E26" s="12"/>
      <c r="J26" s="13" t="s">
        <v>10</v>
      </c>
      <c r="K26" s="13">
        <v>28</v>
      </c>
      <c r="N26" s="12"/>
      <c r="O26" s="12"/>
      <c r="P26" s="12"/>
      <c r="Q26" s="12"/>
      <c r="R26" s="12"/>
      <c r="S26" s="12"/>
      <c r="U26" s="12"/>
      <c r="V26" s="12"/>
    </row>
    <row r="27" spans="2:22" ht="16.5" customHeight="1" x14ac:dyDescent="0.15">
      <c r="C27" s="12" t="s">
        <v>20</v>
      </c>
      <c r="D27" s="12"/>
      <c r="E27" s="12"/>
      <c r="J27" s="13" t="s">
        <v>10</v>
      </c>
      <c r="K27" s="13">
        <v>32</v>
      </c>
      <c r="N27" s="13" t="s">
        <v>24</v>
      </c>
      <c r="V27" s="12"/>
    </row>
    <row r="28" spans="2:22" ht="16.5" customHeight="1" x14ac:dyDescent="0.15">
      <c r="C28" s="12" t="s">
        <v>22</v>
      </c>
      <c r="D28" s="12"/>
      <c r="E28" s="12"/>
      <c r="J28" s="13" t="s">
        <v>10</v>
      </c>
      <c r="K28" s="13">
        <v>36</v>
      </c>
      <c r="N28" s="12" t="s">
        <v>26</v>
      </c>
      <c r="O28" s="12"/>
      <c r="P28" s="12"/>
      <c r="Q28" s="12"/>
      <c r="R28" s="12"/>
      <c r="S28" s="12"/>
      <c r="T28" s="13" t="s">
        <v>10</v>
      </c>
      <c r="U28" s="12">
        <v>73</v>
      </c>
      <c r="V28" s="12"/>
    </row>
    <row r="29" spans="2:22" ht="16.5" customHeight="1" x14ac:dyDescent="0.15">
      <c r="C29" s="12" t="s">
        <v>23</v>
      </c>
      <c r="D29" s="12"/>
      <c r="E29" s="12"/>
      <c r="J29" s="13" t="s">
        <v>10</v>
      </c>
      <c r="K29" s="13">
        <v>40</v>
      </c>
      <c r="N29" s="12"/>
      <c r="O29" s="12"/>
      <c r="P29" s="12"/>
      <c r="Q29" s="12"/>
      <c r="R29" s="12"/>
      <c r="S29" s="12"/>
      <c r="U29" s="12"/>
    </row>
    <row r="30" spans="2:22" ht="16.5" customHeight="1" x14ac:dyDescent="0.15">
      <c r="C30" s="12" t="s">
        <v>25</v>
      </c>
      <c r="D30" s="12"/>
      <c r="E30" s="12"/>
      <c r="J30" s="13" t="s">
        <v>10</v>
      </c>
      <c r="K30" s="13">
        <v>41</v>
      </c>
      <c r="M30" s="13" t="s">
        <v>33</v>
      </c>
      <c r="N30" s="12"/>
      <c r="T30" s="13" t="s">
        <v>10</v>
      </c>
      <c r="U30" s="12">
        <v>75</v>
      </c>
      <c r="V30" s="12"/>
    </row>
    <row r="31" spans="2:22" ht="16.5" customHeight="1" x14ac:dyDescent="0.15">
      <c r="C31" s="12"/>
      <c r="D31" s="12"/>
      <c r="E31" s="12"/>
      <c r="O31" s="12"/>
      <c r="P31" s="12"/>
      <c r="Q31" s="12"/>
      <c r="R31" s="12"/>
      <c r="S31" s="12"/>
      <c r="T31" s="12"/>
      <c r="U31" s="12"/>
      <c r="V31" s="12"/>
    </row>
    <row r="32" spans="2:22" ht="16.5" customHeight="1" x14ac:dyDescent="0.15">
      <c r="C32" s="12" t="s">
        <v>24</v>
      </c>
      <c r="D32" s="12"/>
      <c r="E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3:22" ht="16.5" customHeight="1" x14ac:dyDescent="0.15">
      <c r="C33" s="12" t="s">
        <v>26</v>
      </c>
      <c r="D33" s="12"/>
      <c r="E33" s="12"/>
      <c r="J33" s="13" t="s">
        <v>10</v>
      </c>
      <c r="K33" s="13">
        <v>43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3:22" ht="16.5" customHeight="1" x14ac:dyDescent="0.15">
      <c r="C34" s="12" t="s">
        <v>27</v>
      </c>
      <c r="D34" s="12"/>
      <c r="E34" s="12"/>
      <c r="J34" s="13" t="s">
        <v>10</v>
      </c>
      <c r="K34" s="13">
        <v>45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3:22" ht="16.5" customHeight="1" x14ac:dyDescent="0.15">
      <c r="C35" s="12" t="s">
        <v>28</v>
      </c>
      <c r="D35" s="12"/>
      <c r="E35" s="12"/>
      <c r="J35" s="13" t="s">
        <v>10</v>
      </c>
      <c r="K35" s="13">
        <v>46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3:22" ht="16.5" customHeight="1" x14ac:dyDescent="0.15">
      <c r="C36" s="12"/>
      <c r="D36" s="12"/>
      <c r="E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3:22" ht="16.5" customHeight="1" x14ac:dyDescent="0.15">
      <c r="C37" s="12"/>
      <c r="D37" s="12"/>
      <c r="E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3:22" ht="12.75" customHeight="1" x14ac:dyDescent="0.15">
      <c r="C38" s="12"/>
      <c r="D38" s="12"/>
      <c r="E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3:22" ht="12.75" customHeight="1" x14ac:dyDescent="0.15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3:22" ht="12.75" customHeight="1" x14ac:dyDescent="0.15"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3:22" ht="12.75" customHeight="1" x14ac:dyDescent="0.15"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3:22" ht="12.75" customHeight="1" x14ac:dyDescent="0.15"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3:22" ht="12.75" customHeight="1" x14ac:dyDescent="0.15"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3:22" ht="12.75" customHeight="1" x14ac:dyDescent="0.15"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3:22" ht="12.75" customHeight="1" x14ac:dyDescent="0.15"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3:22" ht="12.75" customHeight="1" x14ac:dyDescent="0.15"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3:22" ht="12.75" customHeight="1" x14ac:dyDescent="0.15"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3:22" ht="12.75" customHeight="1" x14ac:dyDescent="0.15"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8:22" ht="12.75" customHeight="1" x14ac:dyDescent="0.15"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8:22" ht="12.75" customHeight="1" x14ac:dyDescent="0.15"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8:22" ht="12.75" customHeight="1" x14ac:dyDescent="0.15"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8:22" x14ac:dyDescent="0.15"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8:22" x14ac:dyDescent="0.15"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8:22" x14ac:dyDescent="0.15">
      <c r="H54" s="12"/>
      <c r="I54" s="12"/>
      <c r="J54" s="12"/>
      <c r="K54" s="12"/>
      <c r="L54" s="12"/>
      <c r="M54" s="12"/>
      <c r="V54" s="12"/>
    </row>
  </sheetData>
  <phoneticPr fontId="6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3"/>
  <sheetViews>
    <sheetView zoomScaleNormal="100" workbookViewId="0"/>
  </sheetViews>
  <sheetFormatPr defaultColWidth="7.5" defaultRowHeight="12" x14ac:dyDescent="0.15"/>
  <cols>
    <col min="1" max="1" width="0.75" style="179" customWidth="1"/>
    <col min="2" max="2" width="5.625" style="179" customWidth="1"/>
    <col min="3" max="3" width="2.75" style="179" customWidth="1"/>
    <col min="4" max="4" width="6" style="179" customWidth="1"/>
    <col min="5" max="7" width="5.875" style="179" customWidth="1"/>
    <col min="8" max="8" width="8.125" style="179" customWidth="1"/>
    <col min="9" max="11" width="5.875" style="179" customWidth="1"/>
    <col min="12" max="12" width="8.125" style="179" customWidth="1"/>
    <col min="13" max="15" width="5.875" style="179" customWidth="1"/>
    <col min="16" max="16" width="8.125" style="179" customWidth="1"/>
    <col min="17" max="19" width="5.875" style="179" customWidth="1"/>
    <col min="20" max="20" width="8.125" style="179" customWidth="1"/>
    <col min="21" max="23" width="5.875" style="179" customWidth="1"/>
    <col min="24" max="24" width="8.125" style="179" customWidth="1"/>
    <col min="25" max="16384" width="7.5" style="179"/>
  </cols>
  <sheetData>
    <row r="1" spans="2:51" x14ac:dyDescent="0.15"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</row>
    <row r="2" spans="2:51" x14ac:dyDescent="0.15"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</row>
    <row r="3" spans="2:51" x14ac:dyDescent="0.15">
      <c r="B3" s="135" t="s">
        <v>166</v>
      </c>
      <c r="Z3" s="134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</row>
    <row r="4" spans="2:51" x14ac:dyDescent="0.15">
      <c r="X4" s="180" t="s">
        <v>87</v>
      </c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81"/>
      <c r="AW4" s="176"/>
      <c r="AX4" s="176"/>
      <c r="AY4" s="176"/>
    </row>
    <row r="5" spans="2:51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</row>
    <row r="6" spans="2:51" x14ac:dyDescent="0.15">
      <c r="B6" s="183"/>
      <c r="C6" s="184" t="s">
        <v>88</v>
      </c>
      <c r="D6" s="185"/>
      <c r="E6" s="229" t="s">
        <v>136</v>
      </c>
      <c r="F6" s="230"/>
      <c r="G6" s="230"/>
      <c r="H6" s="231"/>
      <c r="I6" s="229" t="s">
        <v>137</v>
      </c>
      <c r="J6" s="230"/>
      <c r="K6" s="230"/>
      <c r="L6" s="231"/>
      <c r="M6" s="229" t="s">
        <v>138</v>
      </c>
      <c r="N6" s="230"/>
      <c r="O6" s="230"/>
      <c r="P6" s="231"/>
      <c r="Q6" s="226" t="s">
        <v>141</v>
      </c>
      <c r="R6" s="227"/>
      <c r="S6" s="227"/>
      <c r="T6" s="228"/>
      <c r="U6" s="229" t="s">
        <v>142</v>
      </c>
      <c r="V6" s="230"/>
      <c r="W6" s="230"/>
      <c r="X6" s="231"/>
      <c r="Z6" s="176"/>
      <c r="AA6" s="186"/>
      <c r="AB6" s="186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76"/>
      <c r="AX6" s="176"/>
      <c r="AY6" s="176"/>
    </row>
    <row r="7" spans="2:51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M7" s="192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3" t="s">
        <v>97</v>
      </c>
      <c r="T7" s="191" t="s">
        <v>98</v>
      </c>
      <c r="U7" s="192" t="s">
        <v>95</v>
      </c>
      <c r="V7" s="191" t="s">
        <v>96</v>
      </c>
      <c r="W7" s="193" t="s">
        <v>97</v>
      </c>
      <c r="X7" s="191" t="s">
        <v>98</v>
      </c>
      <c r="Z7" s="188"/>
      <c r="AA7" s="188"/>
      <c r="AB7" s="188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76"/>
      <c r="AX7" s="176"/>
      <c r="AY7" s="176"/>
    </row>
    <row r="8" spans="2:51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M8" s="196"/>
      <c r="N8" s="197"/>
      <c r="O8" s="196" t="s">
        <v>99</v>
      </c>
      <c r="P8" s="197"/>
      <c r="Q8" s="196"/>
      <c r="R8" s="197"/>
      <c r="S8" s="198" t="s">
        <v>99</v>
      </c>
      <c r="T8" s="197"/>
      <c r="U8" s="196"/>
      <c r="V8" s="197"/>
      <c r="W8" s="198" t="s">
        <v>99</v>
      </c>
      <c r="X8" s="197"/>
      <c r="Z8" s="176"/>
      <c r="AA8" s="176"/>
      <c r="AB8" s="17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76"/>
      <c r="AX8" s="176"/>
      <c r="AY8" s="176"/>
    </row>
    <row r="9" spans="2:51" ht="14.1" customHeight="1" x14ac:dyDescent="0.15">
      <c r="B9" s="200" t="s">
        <v>157</v>
      </c>
      <c r="C9" s="186">
        <v>21</v>
      </c>
      <c r="D9" s="176" t="s">
        <v>158</v>
      </c>
      <c r="E9" s="200">
        <v>735</v>
      </c>
      <c r="F9" s="201">
        <v>1680</v>
      </c>
      <c r="G9" s="176">
        <v>1134</v>
      </c>
      <c r="H9" s="201">
        <v>1161490</v>
      </c>
      <c r="I9" s="200">
        <v>1260</v>
      </c>
      <c r="J9" s="201">
        <v>1890</v>
      </c>
      <c r="K9" s="176">
        <v>1557</v>
      </c>
      <c r="L9" s="201">
        <v>294454</v>
      </c>
      <c r="M9" s="200">
        <v>1418</v>
      </c>
      <c r="N9" s="201">
        <v>2048</v>
      </c>
      <c r="O9" s="176">
        <v>1697</v>
      </c>
      <c r="P9" s="201">
        <v>269189</v>
      </c>
      <c r="Q9" s="200">
        <v>1365</v>
      </c>
      <c r="R9" s="201">
        <v>2048</v>
      </c>
      <c r="S9" s="176">
        <v>1649</v>
      </c>
      <c r="T9" s="201">
        <v>244431</v>
      </c>
      <c r="U9" s="200">
        <v>1050</v>
      </c>
      <c r="V9" s="201">
        <v>1680</v>
      </c>
      <c r="W9" s="176">
        <v>1426</v>
      </c>
      <c r="X9" s="201">
        <v>242694</v>
      </c>
      <c r="Z9" s="176"/>
      <c r="AA9" s="18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</row>
    <row r="10" spans="2:51" ht="14.1" customHeight="1" x14ac:dyDescent="0.15">
      <c r="B10" s="200"/>
      <c r="C10" s="186">
        <v>22</v>
      </c>
      <c r="D10" s="202"/>
      <c r="E10" s="201">
        <v>735</v>
      </c>
      <c r="F10" s="201">
        <v>1379</v>
      </c>
      <c r="G10" s="201">
        <v>1276</v>
      </c>
      <c r="H10" s="201">
        <v>1287402</v>
      </c>
      <c r="I10" s="201">
        <v>1260</v>
      </c>
      <c r="J10" s="201">
        <v>2100</v>
      </c>
      <c r="K10" s="201">
        <v>1610</v>
      </c>
      <c r="L10" s="201">
        <v>270866</v>
      </c>
      <c r="M10" s="201">
        <v>1365</v>
      </c>
      <c r="N10" s="201">
        <v>2310</v>
      </c>
      <c r="O10" s="201">
        <v>1722</v>
      </c>
      <c r="P10" s="201">
        <v>249827</v>
      </c>
      <c r="Q10" s="201">
        <v>1365</v>
      </c>
      <c r="R10" s="201">
        <v>2310</v>
      </c>
      <c r="S10" s="201">
        <v>1697</v>
      </c>
      <c r="T10" s="201">
        <v>197671</v>
      </c>
      <c r="U10" s="202">
        <v>1050</v>
      </c>
      <c r="V10" s="201">
        <v>1890</v>
      </c>
      <c r="W10" s="201">
        <v>1467</v>
      </c>
      <c r="X10" s="202">
        <v>246844</v>
      </c>
      <c r="Z10" s="176"/>
      <c r="AA10" s="18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</row>
    <row r="11" spans="2:51" ht="14.1" customHeight="1" x14ac:dyDescent="0.15">
      <c r="B11" s="200"/>
      <c r="C11" s="186">
        <v>23</v>
      </c>
      <c r="D11" s="202"/>
      <c r="E11" s="158">
        <v>850.5</v>
      </c>
      <c r="F11" s="158">
        <v>1667.085</v>
      </c>
      <c r="G11" s="159">
        <v>1286.201357477782</v>
      </c>
      <c r="H11" s="158">
        <v>754196.59999999986</v>
      </c>
      <c r="I11" s="158">
        <v>1260</v>
      </c>
      <c r="J11" s="158">
        <v>1995</v>
      </c>
      <c r="K11" s="158">
        <v>1689.756470440235</v>
      </c>
      <c r="L11" s="158">
        <v>167553.9</v>
      </c>
      <c r="M11" s="158">
        <v>1365</v>
      </c>
      <c r="N11" s="158">
        <v>2103.15</v>
      </c>
      <c r="O11" s="158">
        <v>1768.3131460622069</v>
      </c>
      <c r="P11" s="158">
        <v>147952.69999999995</v>
      </c>
      <c r="Q11" s="158">
        <v>1365</v>
      </c>
      <c r="R11" s="158">
        <v>2103.15</v>
      </c>
      <c r="S11" s="158">
        <v>1764.9944427604319</v>
      </c>
      <c r="T11" s="158">
        <v>121641.7</v>
      </c>
      <c r="U11" s="163">
        <v>1260</v>
      </c>
      <c r="V11" s="159">
        <v>1893.15</v>
      </c>
      <c r="W11" s="158">
        <v>1576.5399116356098</v>
      </c>
      <c r="X11" s="159">
        <v>154410.29999999999</v>
      </c>
      <c r="Z11" s="176"/>
      <c r="AA11" s="18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</row>
    <row r="12" spans="2:51" ht="14.1" customHeight="1" x14ac:dyDescent="0.15">
      <c r="B12" s="195"/>
      <c r="C12" s="198">
        <v>24</v>
      </c>
      <c r="D12" s="204"/>
      <c r="E12" s="161">
        <v>735</v>
      </c>
      <c r="F12" s="161">
        <v>1575</v>
      </c>
      <c r="G12" s="161">
        <v>1136.2728098741359</v>
      </c>
      <c r="H12" s="161">
        <v>446750</v>
      </c>
      <c r="I12" s="161">
        <v>1155</v>
      </c>
      <c r="J12" s="161">
        <v>1890</v>
      </c>
      <c r="K12" s="161">
        <v>1486.4649636601662</v>
      </c>
      <c r="L12" s="161">
        <v>199583.5</v>
      </c>
      <c r="M12" s="161">
        <v>1260</v>
      </c>
      <c r="N12" s="161">
        <v>1995</v>
      </c>
      <c r="O12" s="161">
        <v>1549.0089978201379</v>
      </c>
      <c r="P12" s="161">
        <v>189851.7</v>
      </c>
      <c r="Q12" s="161">
        <v>1260</v>
      </c>
      <c r="R12" s="161">
        <v>1995</v>
      </c>
      <c r="S12" s="161">
        <v>1560.6676570694965</v>
      </c>
      <c r="T12" s="161">
        <v>199232</v>
      </c>
      <c r="U12" s="161">
        <v>1050</v>
      </c>
      <c r="V12" s="161">
        <v>1732.5</v>
      </c>
      <c r="W12" s="161">
        <v>1358.2756061597349</v>
      </c>
      <c r="X12" s="162">
        <v>170832.8</v>
      </c>
      <c r="Z12" s="176"/>
      <c r="AA12" s="186"/>
      <c r="AB12" s="176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76"/>
      <c r="AX12" s="176"/>
      <c r="AY12" s="176"/>
    </row>
    <row r="13" spans="2:51" ht="14.1" customHeight="1" x14ac:dyDescent="0.15">
      <c r="B13" s="154"/>
      <c r="C13" s="143">
        <v>6</v>
      </c>
      <c r="D13" s="155"/>
      <c r="E13" s="201">
        <v>1122.5550000000001</v>
      </c>
      <c r="F13" s="201">
        <v>1575</v>
      </c>
      <c r="G13" s="201">
        <v>1313.9763222131819</v>
      </c>
      <c r="H13" s="201">
        <v>31689.600000000002</v>
      </c>
      <c r="I13" s="201">
        <v>1365</v>
      </c>
      <c r="J13" s="201">
        <v>1785</v>
      </c>
      <c r="K13" s="201">
        <v>1567.9648959532926</v>
      </c>
      <c r="L13" s="201">
        <v>16163.199999999999</v>
      </c>
      <c r="M13" s="201">
        <v>1470</v>
      </c>
      <c r="N13" s="201">
        <v>1890</v>
      </c>
      <c r="O13" s="201">
        <v>1656.0746646723921</v>
      </c>
      <c r="P13" s="201">
        <v>16191.799999999997</v>
      </c>
      <c r="Q13" s="201">
        <v>1470</v>
      </c>
      <c r="R13" s="201">
        <v>1942.5</v>
      </c>
      <c r="S13" s="201">
        <v>1684.4532569587666</v>
      </c>
      <c r="T13" s="201">
        <v>17691.399999999998</v>
      </c>
      <c r="U13" s="201">
        <v>1312.5</v>
      </c>
      <c r="V13" s="201">
        <v>1651.65</v>
      </c>
      <c r="W13" s="201">
        <v>1412.0647605353399</v>
      </c>
      <c r="X13" s="202">
        <v>14830.100000000002</v>
      </c>
      <c r="Z13" s="134"/>
      <c r="AA13" s="143"/>
      <c r="AB13" s="134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</row>
    <row r="14" spans="2:51" ht="14.1" customHeight="1" x14ac:dyDescent="0.15">
      <c r="B14" s="154"/>
      <c r="C14" s="143">
        <v>7</v>
      </c>
      <c r="D14" s="155"/>
      <c r="E14" s="201">
        <v>1050</v>
      </c>
      <c r="F14" s="201">
        <v>1500.45</v>
      </c>
      <c r="G14" s="201">
        <v>1244.7756706512823</v>
      </c>
      <c r="H14" s="201">
        <v>46491.7</v>
      </c>
      <c r="I14" s="201">
        <v>1312.5</v>
      </c>
      <c r="J14" s="201">
        <v>1837.5</v>
      </c>
      <c r="K14" s="201">
        <v>1595.9060859728506</v>
      </c>
      <c r="L14" s="201">
        <v>18876.5</v>
      </c>
      <c r="M14" s="201">
        <v>1365</v>
      </c>
      <c r="N14" s="201">
        <v>1890</v>
      </c>
      <c r="O14" s="201">
        <v>1664.3974082073435</v>
      </c>
      <c r="P14" s="201">
        <v>18646</v>
      </c>
      <c r="Q14" s="201">
        <v>1417.5</v>
      </c>
      <c r="R14" s="201">
        <v>1890</v>
      </c>
      <c r="S14" s="201">
        <v>1679.0511716436854</v>
      </c>
      <c r="T14" s="201">
        <v>20781.200000000004</v>
      </c>
      <c r="U14" s="201">
        <v>1260</v>
      </c>
      <c r="V14" s="201">
        <v>1627.5</v>
      </c>
      <c r="W14" s="201">
        <v>1406.6239032172296</v>
      </c>
      <c r="X14" s="202">
        <v>16088.700000000003</v>
      </c>
      <c r="Z14" s="134"/>
      <c r="AA14" s="143"/>
      <c r="AB14" s="134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</row>
    <row r="15" spans="2:51" ht="14.1" customHeight="1" x14ac:dyDescent="0.15">
      <c r="B15" s="154"/>
      <c r="C15" s="143">
        <v>8</v>
      </c>
      <c r="D15" s="155"/>
      <c r="E15" s="201">
        <v>1102.5</v>
      </c>
      <c r="F15" s="201">
        <v>1393.3500000000001</v>
      </c>
      <c r="G15" s="201">
        <v>1266.1908987485781</v>
      </c>
      <c r="H15" s="201">
        <v>35739.699999999997</v>
      </c>
      <c r="I15" s="201">
        <v>1312.5</v>
      </c>
      <c r="J15" s="201">
        <v>1837.5</v>
      </c>
      <c r="K15" s="201">
        <v>1572.5556538055082</v>
      </c>
      <c r="L15" s="201">
        <v>16020.400000000001</v>
      </c>
      <c r="M15" s="201">
        <v>1365</v>
      </c>
      <c r="N15" s="201">
        <v>1890</v>
      </c>
      <c r="O15" s="201">
        <v>1630.8658526327595</v>
      </c>
      <c r="P15" s="201">
        <v>18000</v>
      </c>
      <c r="Q15" s="201">
        <v>1417.5</v>
      </c>
      <c r="R15" s="201">
        <v>1890</v>
      </c>
      <c r="S15" s="201">
        <v>1641.7173785266459</v>
      </c>
      <c r="T15" s="201">
        <v>18837.099999999999</v>
      </c>
      <c r="U15" s="201">
        <v>1260</v>
      </c>
      <c r="V15" s="201">
        <v>1680</v>
      </c>
      <c r="W15" s="201">
        <v>1416.0750807777338</v>
      </c>
      <c r="X15" s="202">
        <v>14068.199999999999</v>
      </c>
      <c r="Z15" s="134"/>
      <c r="AA15" s="143"/>
      <c r="AB15" s="134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</row>
    <row r="16" spans="2:51" ht="14.1" customHeight="1" x14ac:dyDescent="0.15">
      <c r="B16" s="154"/>
      <c r="C16" s="143">
        <v>9</v>
      </c>
      <c r="D16" s="155"/>
      <c r="E16" s="201">
        <v>1155</v>
      </c>
      <c r="F16" s="201">
        <v>1470</v>
      </c>
      <c r="G16" s="201">
        <v>1284.9990710636323</v>
      </c>
      <c r="H16" s="201">
        <v>30524.2</v>
      </c>
      <c r="I16" s="201">
        <v>1260</v>
      </c>
      <c r="J16" s="201">
        <v>1837.5</v>
      </c>
      <c r="K16" s="201">
        <v>1489.626200162734</v>
      </c>
      <c r="L16" s="201">
        <v>14925.800000000001</v>
      </c>
      <c r="M16" s="201">
        <v>1417.5</v>
      </c>
      <c r="N16" s="201">
        <v>1942.5</v>
      </c>
      <c r="O16" s="201">
        <v>1639.2328348062549</v>
      </c>
      <c r="P16" s="201">
        <v>15661.699999999999</v>
      </c>
      <c r="Q16" s="201">
        <v>1470</v>
      </c>
      <c r="R16" s="201">
        <v>1942.5</v>
      </c>
      <c r="S16" s="201">
        <v>1666.5421521590131</v>
      </c>
      <c r="T16" s="201">
        <v>14999</v>
      </c>
      <c r="U16" s="201">
        <v>1260</v>
      </c>
      <c r="V16" s="201">
        <v>1680</v>
      </c>
      <c r="W16" s="201">
        <v>1400.0232842440437</v>
      </c>
      <c r="X16" s="202">
        <v>12414.699999999999</v>
      </c>
      <c r="Z16" s="134"/>
      <c r="AA16" s="143"/>
      <c r="AB16" s="134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</row>
    <row r="17" spans="2:51" ht="14.1" customHeight="1" x14ac:dyDescent="0.15">
      <c r="B17" s="154"/>
      <c r="C17" s="143">
        <v>10</v>
      </c>
      <c r="D17" s="155"/>
      <c r="E17" s="201">
        <v>1050</v>
      </c>
      <c r="F17" s="201">
        <v>1470</v>
      </c>
      <c r="G17" s="201">
        <v>1220.0140708393985</v>
      </c>
      <c r="H17" s="201">
        <v>56133.799999999996</v>
      </c>
      <c r="I17" s="201">
        <v>1260</v>
      </c>
      <c r="J17" s="201">
        <v>1890</v>
      </c>
      <c r="K17" s="201">
        <v>1585.2038327993248</v>
      </c>
      <c r="L17" s="201">
        <v>18191.3</v>
      </c>
      <c r="M17" s="201">
        <v>1501.5</v>
      </c>
      <c r="N17" s="201">
        <v>1942.5</v>
      </c>
      <c r="O17" s="201">
        <v>1734.2101480216338</v>
      </c>
      <c r="P17" s="201">
        <v>20492.099999999999</v>
      </c>
      <c r="Q17" s="201">
        <v>1522.5</v>
      </c>
      <c r="R17" s="201">
        <v>1953</v>
      </c>
      <c r="S17" s="201">
        <v>1747.7909921173082</v>
      </c>
      <c r="T17" s="201">
        <v>20811.3</v>
      </c>
      <c r="U17" s="201">
        <v>1260</v>
      </c>
      <c r="V17" s="201">
        <v>1680</v>
      </c>
      <c r="W17" s="201">
        <v>1446.7665692456389</v>
      </c>
      <c r="X17" s="202">
        <v>15979.699999999999</v>
      </c>
      <c r="Z17" s="134"/>
      <c r="AA17" s="143"/>
      <c r="AB17" s="134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</row>
    <row r="18" spans="2:51" ht="14.1" customHeight="1" x14ac:dyDescent="0.15">
      <c r="B18" s="154"/>
      <c r="C18" s="143">
        <v>11</v>
      </c>
      <c r="D18" s="155"/>
      <c r="E18" s="201">
        <v>1013.25</v>
      </c>
      <c r="F18" s="201">
        <v>1365</v>
      </c>
      <c r="G18" s="201">
        <v>1171.8076037546489</v>
      </c>
      <c r="H18" s="201">
        <v>41264.199999999997</v>
      </c>
      <c r="I18" s="201">
        <v>1522.5</v>
      </c>
      <c r="J18" s="201">
        <v>1890</v>
      </c>
      <c r="K18" s="201">
        <v>1665.2002051104635</v>
      </c>
      <c r="L18" s="201">
        <v>11874.6</v>
      </c>
      <c r="M18" s="201">
        <v>1627.5</v>
      </c>
      <c r="N18" s="201">
        <v>1942.5</v>
      </c>
      <c r="O18" s="201">
        <v>1733.0536038592511</v>
      </c>
      <c r="P18" s="201">
        <v>13528.6</v>
      </c>
      <c r="Q18" s="201">
        <v>1627.5</v>
      </c>
      <c r="R18" s="201">
        <v>1942.5</v>
      </c>
      <c r="S18" s="201">
        <v>1726.4926025344903</v>
      </c>
      <c r="T18" s="201">
        <v>17221.099999999999</v>
      </c>
      <c r="U18" s="201">
        <v>1365</v>
      </c>
      <c r="V18" s="201">
        <v>1732.5</v>
      </c>
      <c r="W18" s="201">
        <v>1551.4467552562119</v>
      </c>
      <c r="X18" s="202">
        <v>13118.5</v>
      </c>
      <c r="Z18" s="134"/>
      <c r="AA18" s="143"/>
      <c r="AB18" s="134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</row>
    <row r="19" spans="2:51" ht="14.1" customHeight="1" x14ac:dyDescent="0.15">
      <c r="B19" s="154"/>
      <c r="C19" s="143">
        <v>12</v>
      </c>
      <c r="D19" s="155"/>
      <c r="E19" s="201">
        <v>945</v>
      </c>
      <c r="F19" s="201">
        <v>1365</v>
      </c>
      <c r="G19" s="202">
        <v>1145.1807441368364</v>
      </c>
      <c r="H19" s="201">
        <v>47723.999999999993</v>
      </c>
      <c r="I19" s="201">
        <v>1470</v>
      </c>
      <c r="J19" s="201">
        <v>1890</v>
      </c>
      <c r="K19" s="201">
        <v>1674.6990862134851</v>
      </c>
      <c r="L19" s="201">
        <v>32621.5</v>
      </c>
      <c r="M19" s="201">
        <v>1627.5</v>
      </c>
      <c r="N19" s="201">
        <v>1995</v>
      </c>
      <c r="O19" s="201">
        <v>1774.9432554486552</v>
      </c>
      <c r="P19" s="201">
        <v>21210.1</v>
      </c>
      <c r="Q19" s="201">
        <v>1627.5</v>
      </c>
      <c r="R19" s="201">
        <v>1995</v>
      </c>
      <c r="S19" s="201">
        <v>1784.4208439086294</v>
      </c>
      <c r="T19" s="201">
        <v>22278.6</v>
      </c>
      <c r="U19" s="201">
        <v>1365</v>
      </c>
      <c r="V19" s="201">
        <v>1732.5</v>
      </c>
      <c r="W19" s="201">
        <v>1563.0226049337871</v>
      </c>
      <c r="X19" s="202">
        <v>25231.799999999996</v>
      </c>
      <c r="Z19" s="134"/>
      <c r="AA19" s="143"/>
      <c r="AB19" s="134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</row>
    <row r="20" spans="2:51" ht="14.1" customHeight="1" x14ac:dyDescent="0.15">
      <c r="B20" s="154" t="s">
        <v>159</v>
      </c>
      <c r="C20" s="143">
        <v>1</v>
      </c>
      <c r="D20" s="155" t="s">
        <v>163</v>
      </c>
      <c r="E20" s="201">
        <v>945</v>
      </c>
      <c r="F20" s="201">
        <v>1260</v>
      </c>
      <c r="G20" s="201">
        <v>1124.2855138995158</v>
      </c>
      <c r="H20" s="201">
        <v>69033.600000000006</v>
      </c>
      <c r="I20" s="201">
        <v>1470</v>
      </c>
      <c r="J20" s="201">
        <v>1890</v>
      </c>
      <c r="K20" s="201">
        <v>1676.6010733666419</v>
      </c>
      <c r="L20" s="201">
        <v>19190.5</v>
      </c>
      <c r="M20" s="201">
        <v>1575</v>
      </c>
      <c r="N20" s="201">
        <v>1995</v>
      </c>
      <c r="O20" s="202">
        <v>1796.8829492415402</v>
      </c>
      <c r="P20" s="201">
        <v>20707.099999999999</v>
      </c>
      <c r="Q20" s="201">
        <v>1599.99</v>
      </c>
      <c r="R20" s="201">
        <v>1942.5</v>
      </c>
      <c r="S20" s="201">
        <v>1799.4693521106042</v>
      </c>
      <c r="T20" s="201">
        <v>20204.2</v>
      </c>
      <c r="U20" s="201">
        <v>1365</v>
      </c>
      <c r="V20" s="202">
        <v>1785</v>
      </c>
      <c r="W20" s="201">
        <v>1513.782474654651</v>
      </c>
      <c r="X20" s="202">
        <v>19172.900000000001</v>
      </c>
      <c r="Z20" s="134"/>
      <c r="AA20" s="143"/>
      <c r="AB20" s="134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</row>
    <row r="21" spans="2:51" ht="14.1" customHeight="1" x14ac:dyDescent="0.15">
      <c r="B21" s="154"/>
      <c r="C21" s="143">
        <v>2</v>
      </c>
      <c r="D21" s="155"/>
      <c r="E21" s="201">
        <v>945</v>
      </c>
      <c r="F21" s="201">
        <v>1312.5</v>
      </c>
      <c r="G21" s="201">
        <v>1083.6438765909859</v>
      </c>
      <c r="H21" s="201">
        <v>30528.7</v>
      </c>
      <c r="I21" s="201">
        <v>1470</v>
      </c>
      <c r="J21" s="201">
        <v>1909.95</v>
      </c>
      <c r="K21" s="201">
        <v>1624.7423368554664</v>
      </c>
      <c r="L21" s="201">
        <v>16630</v>
      </c>
      <c r="M21" s="201">
        <v>1522.5</v>
      </c>
      <c r="N21" s="201">
        <v>1995</v>
      </c>
      <c r="O21" s="201">
        <v>1750.7614915833678</v>
      </c>
      <c r="P21" s="201">
        <v>16596.5</v>
      </c>
      <c r="Q21" s="201">
        <v>1627.5</v>
      </c>
      <c r="R21" s="201">
        <v>1942.5</v>
      </c>
      <c r="S21" s="201">
        <v>1776.135583157195</v>
      </c>
      <c r="T21" s="201">
        <v>18296.399999999998</v>
      </c>
      <c r="U21" s="201">
        <v>1365</v>
      </c>
      <c r="V21" s="201">
        <v>1680</v>
      </c>
      <c r="W21" s="201">
        <v>1501.0365609500843</v>
      </c>
      <c r="X21" s="202">
        <v>14149.1</v>
      </c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</row>
    <row r="22" spans="2:51" ht="14.1" customHeight="1" x14ac:dyDescent="0.15">
      <c r="B22" s="154"/>
      <c r="C22" s="143">
        <v>3</v>
      </c>
      <c r="D22" s="155"/>
      <c r="E22" s="201">
        <v>971.98500000000013</v>
      </c>
      <c r="F22" s="201">
        <v>1365</v>
      </c>
      <c r="G22" s="201">
        <v>1202.6459074733098</v>
      </c>
      <c r="H22" s="201">
        <v>49009.4</v>
      </c>
      <c r="I22" s="201">
        <v>1470</v>
      </c>
      <c r="J22" s="201">
        <v>1890</v>
      </c>
      <c r="K22" s="201">
        <v>1634.0292785104734</v>
      </c>
      <c r="L22" s="201">
        <v>17597.600000000002</v>
      </c>
      <c r="M22" s="201">
        <v>1569.75</v>
      </c>
      <c r="N22" s="201">
        <v>1995</v>
      </c>
      <c r="O22" s="201">
        <v>1725.5648037542667</v>
      </c>
      <c r="P22" s="201">
        <v>16630.300000000003</v>
      </c>
      <c r="Q22" s="201">
        <v>1680</v>
      </c>
      <c r="R22" s="201">
        <v>1995</v>
      </c>
      <c r="S22" s="201">
        <v>1761.8340076483951</v>
      </c>
      <c r="T22" s="201">
        <v>19431.3</v>
      </c>
      <c r="U22" s="201">
        <v>1365</v>
      </c>
      <c r="V22" s="201">
        <v>1680</v>
      </c>
      <c r="W22" s="201">
        <v>1465.960722591557</v>
      </c>
      <c r="X22" s="202">
        <v>14874.599999999999</v>
      </c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</row>
    <row r="23" spans="2:51" ht="14.1" customHeight="1" x14ac:dyDescent="0.15">
      <c r="B23" s="154"/>
      <c r="C23" s="143">
        <v>4</v>
      </c>
      <c r="D23" s="155"/>
      <c r="E23" s="201">
        <v>1050</v>
      </c>
      <c r="F23" s="201">
        <v>1470</v>
      </c>
      <c r="G23" s="201">
        <v>1250.8657629350676</v>
      </c>
      <c r="H23" s="201">
        <v>52926.200000000004</v>
      </c>
      <c r="I23" s="201">
        <v>1575</v>
      </c>
      <c r="J23" s="201">
        <v>1890</v>
      </c>
      <c r="K23" s="201">
        <v>1678.8356960867579</v>
      </c>
      <c r="L23" s="201">
        <v>21140</v>
      </c>
      <c r="M23" s="201">
        <v>1575</v>
      </c>
      <c r="N23" s="201">
        <v>1942.5</v>
      </c>
      <c r="O23" s="201">
        <v>1728.9010694572221</v>
      </c>
      <c r="P23" s="201">
        <v>25905.199999999997</v>
      </c>
      <c r="Q23" s="201">
        <v>1648.5</v>
      </c>
      <c r="R23" s="201">
        <v>1995</v>
      </c>
      <c r="S23" s="201">
        <v>1778.0620008191686</v>
      </c>
      <c r="T23" s="201">
        <v>24917.699999999997</v>
      </c>
      <c r="U23" s="201">
        <v>1365</v>
      </c>
      <c r="V23" s="201">
        <v>1680</v>
      </c>
      <c r="W23" s="201">
        <v>1501.8735947133011</v>
      </c>
      <c r="X23" s="202">
        <v>17677.599999999999</v>
      </c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</row>
    <row r="24" spans="2:51" ht="14.1" customHeight="1" x14ac:dyDescent="0.15">
      <c r="B24" s="154"/>
      <c r="C24" s="143">
        <v>5</v>
      </c>
      <c r="D24" s="155"/>
      <c r="E24" s="201">
        <v>1155</v>
      </c>
      <c r="F24" s="201">
        <v>1522.5</v>
      </c>
      <c r="G24" s="201">
        <v>1308.545529928442</v>
      </c>
      <c r="H24" s="201">
        <v>62061</v>
      </c>
      <c r="I24" s="201">
        <v>1575</v>
      </c>
      <c r="J24" s="201">
        <v>1890</v>
      </c>
      <c r="K24" s="201">
        <v>1692.4243740007594</v>
      </c>
      <c r="L24" s="201">
        <v>20209.3</v>
      </c>
      <c r="M24" s="201">
        <v>1575</v>
      </c>
      <c r="N24" s="201">
        <v>1995</v>
      </c>
      <c r="O24" s="201">
        <v>1743.1512271646718</v>
      </c>
      <c r="P24" s="201">
        <v>20477.5</v>
      </c>
      <c r="Q24" s="201">
        <v>1680</v>
      </c>
      <c r="R24" s="201">
        <v>1995</v>
      </c>
      <c r="S24" s="201">
        <v>1808.5684153154382</v>
      </c>
      <c r="T24" s="201">
        <v>19444.099999999999</v>
      </c>
      <c r="U24" s="201">
        <v>1365</v>
      </c>
      <c r="V24" s="201">
        <v>1732.5</v>
      </c>
      <c r="W24" s="201">
        <v>1538.9466416608511</v>
      </c>
      <c r="X24" s="202">
        <v>16941</v>
      </c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</row>
    <row r="25" spans="2:51" ht="14.1" customHeight="1" x14ac:dyDescent="0.15">
      <c r="B25" s="149"/>
      <c r="C25" s="153">
        <v>6</v>
      </c>
      <c r="D25" s="160"/>
      <c r="E25" s="203">
        <v>1155</v>
      </c>
      <c r="F25" s="203">
        <v>1429.575</v>
      </c>
      <c r="G25" s="203">
        <v>1254.7926550684197</v>
      </c>
      <c r="H25" s="203">
        <v>51105</v>
      </c>
      <c r="I25" s="203">
        <v>1575</v>
      </c>
      <c r="J25" s="203">
        <v>1890</v>
      </c>
      <c r="K25" s="203">
        <v>1685.2792937927409</v>
      </c>
      <c r="L25" s="203">
        <v>19673.900000000001</v>
      </c>
      <c r="M25" s="203">
        <v>1680</v>
      </c>
      <c r="N25" s="203">
        <v>1942.5</v>
      </c>
      <c r="O25" s="203">
        <v>1777.2545968128763</v>
      </c>
      <c r="P25" s="203">
        <v>17766.7</v>
      </c>
      <c r="Q25" s="203">
        <v>1732.5</v>
      </c>
      <c r="R25" s="203">
        <v>1995</v>
      </c>
      <c r="S25" s="203">
        <v>1835.5183532076474</v>
      </c>
      <c r="T25" s="203">
        <v>19004.199999999997</v>
      </c>
      <c r="U25" s="203">
        <v>1470</v>
      </c>
      <c r="V25" s="203">
        <v>1785</v>
      </c>
      <c r="W25" s="203">
        <v>1598.9216106282288</v>
      </c>
      <c r="X25" s="204">
        <v>16873.599999999999</v>
      </c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</row>
    <row r="26" spans="2:51" x14ac:dyDescent="0.15">
      <c r="B26" s="190"/>
      <c r="C26" s="181"/>
      <c r="D26" s="209"/>
      <c r="E26" s="200"/>
      <c r="F26" s="201"/>
      <c r="G26" s="176"/>
      <c r="H26" s="201"/>
      <c r="I26" s="200"/>
      <c r="J26" s="201"/>
      <c r="K26" s="176"/>
      <c r="L26" s="201"/>
      <c r="M26" s="200"/>
      <c r="N26" s="201"/>
      <c r="O26" s="176"/>
      <c r="P26" s="201"/>
      <c r="Q26" s="200"/>
      <c r="R26" s="201"/>
      <c r="S26" s="176"/>
      <c r="T26" s="201"/>
      <c r="U26" s="200"/>
      <c r="V26" s="201"/>
      <c r="W26" s="176"/>
      <c r="X26" s="201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</row>
    <row r="27" spans="2:51" x14ac:dyDescent="0.15">
      <c r="B27" s="190"/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M27" s="200"/>
      <c r="N27" s="201"/>
      <c r="O27" s="176"/>
      <c r="P27" s="201"/>
      <c r="Q27" s="200"/>
      <c r="R27" s="201"/>
      <c r="S27" s="176"/>
      <c r="T27" s="201"/>
      <c r="U27" s="200"/>
      <c r="V27" s="201"/>
      <c r="W27" s="176"/>
      <c r="X27" s="201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</row>
    <row r="28" spans="2:51" x14ac:dyDescent="0.15">
      <c r="B28" s="187" t="s">
        <v>127</v>
      </c>
      <c r="C28" s="181"/>
      <c r="D28" s="209"/>
      <c r="E28" s="200"/>
      <c r="F28" s="201"/>
      <c r="G28" s="176"/>
      <c r="H28" s="201"/>
      <c r="I28" s="200"/>
      <c r="J28" s="201"/>
      <c r="K28" s="176"/>
      <c r="L28" s="201"/>
      <c r="M28" s="200"/>
      <c r="N28" s="201"/>
      <c r="O28" s="176"/>
      <c r="P28" s="201"/>
      <c r="Q28" s="200"/>
      <c r="R28" s="201"/>
      <c r="S28" s="176"/>
      <c r="T28" s="201"/>
      <c r="U28" s="200"/>
      <c r="V28" s="201"/>
      <c r="W28" s="176"/>
      <c r="X28" s="201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</row>
    <row r="29" spans="2:51" x14ac:dyDescent="0.15">
      <c r="B29" s="210">
        <v>41428</v>
      </c>
      <c r="C29" s="211"/>
      <c r="D29" s="212">
        <v>41432</v>
      </c>
      <c r="E29" s="213">
        <v>1155</v>
      </c>
      <c r="F29" s="213">
        <v>1417.5</v>
      </c>
      <c r="G29" s="213">
        <v>1260.1765837104076</v>
      </c>
      <c r="H29" s="201">
        <v>16030.3</v>
      </c>
      <c r="I29" s="213">
        <v>1575</v>
      </c>
      <c r="J29" s="213">
        <v>1890</v>
      </c>
      <c r="K29" s="213">
        <v>1679.8918140515987</v>
      </c>
      <c r="L29" s="201">
        <v>4044.3</v>
      </c>
      <c r="M29" s="213">
        <v>1680</v>
      </c>
      <c r="N29" s="213">
        <v>1942.5</v>
      </c>
      <c r="O29" s="213">
        <v>1778.3331597583831</v>
      </c>
      <c r="P29" s="201">
        <v>3631.9</v>
      </c>
      <c r="Q29" s="213">
        <v>1749.3000000000002</v>
      </c>
      <c r="R29" s="213">
        <v>1995</v>
      </c>
      <c r="S29" s="213">
        <v>1846.7280768258777</v>
      </c>
      <c r="T29" s="201">
        <v>4637.3999999999996</v>
      </c>
      <c r="U29" s="213">
        <v>1522.5</v>
      </c>
      <c r="V29" s="213">
        <v>1732.5</v>
      </c>
      <c r="W29" s="213">
        <v>1621.2317928286857</v>
      </c>
      <c r="X29" s="201">
        <v>3019.9</v>
      </c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</row>
    <row r="30" spans="2:51" x14ac:dyDescent="0.15">
      <c r="B30" s="210" t="s">
        <v>128</v>
      </c>
      <c r="C30" s="211"/>
      <c r="D30" s="212"/>
      <c r="E30" s="200"/>
      <c r="F30" s="201"/>
      <c r="G30" s="176"/>
      <c r="H30" s="201"/>
      <c r="I30" s="200"/>
      <c r="J30" s="201"/>
      <c r="K30" s="176"/>
      <c r="L30" s="201"/>
      <c r="M30" s="200"/>
      <c r="N30" s="201"/>
      <c r="O30" s="176"/>
      <c r="P30" s="201"/>
      <c r="Q30" s="200"/>
      <c r="R30" s="201"/>
      <c r="S30" s="176"/>
      <c r="T30" s="201"/>
      <c r="U30" s="200"/>
      <c r="V30" s="201"/>
      <c r="W30" s="176"/>
      <c r="X30" s="201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</row>
    <row r="31" spans="2:51" x14ac:dyDescent="0.15">
      <c r="B31" s="210">
        <v>41435</v>
      </c>
      <c r="C31" s="211"/>
      <c r="D31" s="212">
        <v>41439</v>
      </c>
      <c r="E31" s="213">
        <v>1155</v>
      </c>
      <c r="F31" s="213">
        <v>1417.5</v>
      </c>
      <c r="G31" s="213">
        <v>1262.1117248752669</v>
      </c>
      <c r="H31" s="201">
        <v>11953.7</v>
      </c>
      <c r="I31" s="213">
        <v>1575</v>
      </c>
      <c r="J31" s="213">
        <v>1890</v>
      </c>
      <c r="K31" s="213">
        <v>1684.4196497953687</v>
      </c>
      <c r="L31" s="201">
        <v>4756.1000000000004</v>
      </c>
      <c r="M31" s="213">
        <v>1680</v>
      </c>
      <c r="N31" s="213">
        <v>1942.5</v>
      </c>
      <c r="O31" s="213">
        <v>1785.0096106456381</v>
      </c>
      <c r="P31" s="201">
        <v>4714.6000000000004</v>
      </c>
      <c r="Q31" s="213">
        <v>1732.5</v>
      </c>
      <c r="R31" s="213">
        <v>1995</v>
      </c>
      <c r="S31" s="213">
        <v>1849.497942386831</v>
      </c>
      <c r="T31" s="201">
        <v>4254.8999999999996</v>
      </c>
      <c r="U31" s="213">
        <v>1522.5</v>
      </c>
      <c r="V31" s="213">
        <v>1732.5</v>
      </c>
      <c r="W31" s="213">
        <v>1601.1152794060179</v>
      </c>
      <c r="X31" s="201">
        <v>3868.9</v>
      </c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</row>
    <row r="32" spans="2:51" x14ac:dyDescent="0.15">
      <c r="B32" s="210" t="s">
        <v>129</v>
      </c>
      <c r="C32" s="211"/>
      <c r="D32" s="212"/>
      <c r="E32" s="200"/>
      <c r="F32" s="201"/>
      <c r="G32" s="176"/>
      <c r="H32" s="201"/>
      <c r="I32" s="200"/>
      <c r="J32" s="201"/>
      <c r="K32" s="176"/>
      <c r="L32" s="201"/>
      <c r="M32" s="200"/>
      <c r="N32" s="201"/>
      <c r="O32" s="176"/>
      <c r="P32" s="201"/>
      <c r="Q32" s="200"/>
      <c r="R32" s="201"/>
      <c r="S32" s="176"/>
      <c r="T32" s="201"/>
      <c r="U32" s="200"/>
      <c r="V32" s="201"/>
      <c r="W32" s="176"/>
      <c r="X32" s="201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</row>
    <row r="33" spans="2:51" x14ac:dyDescent="0.15">
      <c r="B33" s="210">
        <v>41442</v>
      </c>
      <c r="C33" s="211"/>
      <c r="D33" s="212">
        <v>41446</v>
      </c>
      <c r="E33" s="251">
        <v>1155</v>
      </c>
      <c r="F33" s="250">
        <v>1417.5</v>
      </c>
      <c r="G33" s="181">
        <v>1243.5586043360438</v>
      </c>
      <c r="H33" s="250">
        <v>14652.6</v>
      </c>
      <c r="I33" s="251">
        <v>1575</v>
      </c>
      <c r="J33" s="250">
        <v>1890</v>
      </c>
      <c r="K33" s="181">
        <v>1679.6087177460336</v>
      </c>
      <c r="L33" s="250">
        <v>5836.3</v>
      </c>
      <c r="M33" s="251">
        <v>1680</v>
      </c>
      <c r="N33" s="250">
        <v>1942.5</v>
      </c>
      <c r="O33" s="181">
        <v>1780.1348152886621</v>
      </c>
      <c r="P33" s="250">
        <v>5054.3999999999996</v>
      </c>
      <c r="Q33" s="251">
        <v>1732.5</v>
      </c>
      <c r="R33" s="250">
        <v>1995</v>
      </c>
      <c r="S33" s="181">
        <v>1831.6247005539747</v>
      </c>
      <c r="T33" s="250">
        <v>6196.5</v>
      </c>
      <c r="U33" s="251">
        <v>1470</v>
      </c>
      <c r="V33" s="250">
        <v>1732.5</v>
      </c>
      <c r="W33" s="181">
        <v>1577.6781498175578</v>
      </c>
      <c r="X33" s="250">
        <v>5315.5</v>
      </c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</row>
    <row r="34" spans="2:51" x14ac:dyDescent="0.15">
      <c r="B34" s="210" t="s">
        <v>130</v>
      </c>
      <c r="C34" s="211"/>
      <c r="D34" s="212"/>
      <c r="E34" s="200"/>
      <c r="F34" s="201"/>
      <c r="G34" s="176"/>
      <c r="H34" s="201"/>
      <c r="I34" s="200"/>
      <c r="J34" s="201"/>
      <c r="K34" s="176"/>
      <c r="L34" s="201"/>
      <c r="M34" s="200"/>
      <c r="N34" s="201"/>
      <c r="O34" s="176"/>
      <c r="P34" s="201"/>
      <c r="Q34" s="200"/>
      <c r="R34" s="201"/>
      <c r="S34" s="176"/>
      <c r="T34" s="201"/>
      <c r="U34" s="200"/>
      <c r="V34" s="201"/>
      <c r="W34" s="176"/>
      <c r="X34" s="201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6"/>
    </row>
    <row r="35" spans="2:51" ht="12" customHeight="1" x14ac:dyDescent="0.15">
      <c r="B35" s="210">
        <v>41449</v>
      </c>
      <c r="C35" s="211"/>
      <c r="D35" s="212">
        <v>41453</v>
      </c>
      <c r="E35" s="200">
        <v>1155</v>
      </c>
      <c r="F35" s="201">
        <v>1429.575</v>
      </c>
      <c r="G35" s="176">
        <v>1260.4572767364944</v>
      </c>
      <c r="H35" s="201">
        <v>8468.4</v>
      </c>
      <c r="I35" s="200">
        <v>1575</v>
      </c>
      <c r="J35" s="201">
        <v>1890</v>
      </c>
      <c r="K35" s="176">
        <v>1698.2143727611799</v>
      </c>
      <c r="L35" s="201">
        <v>5037.2</v>
      </c>
      <c r="M35" s="200">
        <v>1680</v>
      </c>
      <c r="N35" s="201">
        <v>1890</v>
      </c>
      <c r="O35" s="176">
        <v>1757.1168758404303</v>
      </c>
      <c r="P35" s="201">
        <v>4365.8</v>
      </c>
      <c r="Q35" s="200">
        <v>1749.93</v>
      </c>
      <c r="R35" s="201">
        <v>1942.5</v>
      </c>
      <c r="S35" s="176">
        <v>1818.2293765443833</v>
      </c>
      <c r="T35" s="201">
        <v>3915.4</v>
      </c>
      <c r="U35" s="200">
        <v>1538.25</v>
      </c>
      <c r="V35" s="201">
        <v>1785</v>
      </c>
      <c r="W35" s="176">
        <v>1626.7930348258708</v>
      </c>
      <c r="X35" s="201">
        <v>4669.3</v>
      </c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</row>
    <row r="36" spans="2:51" ht="12" customHeight="1" x14ac:dyDescent="0.15">
      <c r="B36" s="210" t="s">
        <v>131</v>
      </c>
      <c r="C36" s="211"/>
      <c r="D36" s="212"/>
      <c r="E36" s="200"/>
      <c r="F36" s="201"/>
      <c r="G36" s="176"/>
      <c r="H36" s="201"/>
      <c r="I36" s="200"/>
      <c r="J36" s="201"/>
      <c r="K36" s="176"/>
      <c r="L36" s="201"/>
      <c r="M36" s="200"/>
      <c r="N36" s="201"/>
      <c r="O36" s="176"/>
      <c r="P36" s="201"/>
      <c r="Q36" s="200"/>
      <c r="R36" s="201"/>
      <c r="S36" s="176"/>
      <c r="T36" s="201"/>
      <c r="U36" s="200"/>
      <c r="V36" s="201"/>
      <c r="W36" s="176"/>
      <c r="X36" s="201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</row>
    <row r="37" spans="2:51" ht="12" customHeight="1" x14ac:dyDescent="0.15">
      <c r="B37" s="222"/>
      <c r="C37" s="223"/>
      <c r="D37" s="224"/>
      <c r="E37" s="247"/>
      <c r="F37" s="247"/>
      <c r="G37" s="247"/>
      <c r="H37" s="203"/>
      <c r="I37" s="247"/>
      <c r="J37" s="247"/>
      <c r="K37" s="247"/>
      <c r="L37" s="203"/>
      <c r="M37" s="247"/>
      <c r="N37" s="247"/>
      <c r="O37" s="247"/>
      <c r="P37" s="203"/>
      <c r="Q37" s="247"/>
      <c r="R37" s="247"/>
      <c r="S37" s="247"/>
      <c r="T37" s="203"/>
      <c r="U37" s="247"/>
      <c r="V37" s="247"/>
      <c r="W37" s="247"/>
      <c r="X37" s="203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</row>
    <row r="38" spans="2:51" ht="6" customHeight="1" x14ac:dyDescent="0.15">
      <c r="B38" s="188"/>
      <c r="C38" s="181"/>
      <c r="D38" s="181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</row>
    <row r="39" spans="2:51" ht="12.75" customHeight="1" x14ac:dyDescent="0.15">
      <c r="B39" s="180"/>
      <c r="X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</row>
    <row r="40" spans="2:51" ht="12.75" customHeight="1" x14ac:dyDescent="0.15">
      <c r="B40" s="225"/>
      <c r="X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</row>
    <row r="41" spans="2:51" x14ac:dyDescent="0.15">
      <c r="B41" s="225"/>
      <c r="X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</row>
    <row r="42" spans="2:51" ht="13.5" x14ac:dyDescent="0.15">
      <c r="B42" s="225"/>
      <c r="H42" s="177"/>
      <c r="I42" s="178"/>
      <c r="J42" s="178"/>
      <c r="K42" s="178"/>
      <c r="L42" s="178"/>
      <c r="M42" s="178"/>
      <c r="X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</row>
    <row r="43" spans="2:51" ht="13.5" x14ac:dyDescent="0.15">
      <c r="H43" s="177"/>
      <c r="I43" s="177"/>
      <c r="J43" s="177"/>
      <c r="K43" s="177"/>
      <c r="L43" s="177"/>
      <c r="M43" s="177"/>
      <c r="X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</row>
    <row r="44" spans="2:51" ht="13.5" x14ac:dyDescent="0.15">
      <c r="H44" s="177"/>
      <c r="I44" s="177"/>
      <c r="J44" s="177"/>
      <c r="K44" s="177"/>
      <c r="L44" s="177"/>
      <c r="M44" s="177"/>
      <c r="X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</row>
    <row r="45" spans="2:51" ht="13.5" x14ac:dyDescent="0.15">
      <c r="H45" s="177"/>
      <c r="I45" s="177"/>
      <c r="J45" s="177"/>
      <c r="K45" s="177"/>
      <c r="L45" s="177"/>
      <c r="M45" s="177"/>
      <c r="X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</row>
    <row r="46" spans="2:51" x14ac:dyDescent="0.15">
      <c r="X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</row>
    <row r="47" spans="2:51" x14ac:dyDescent="0.15">
      <c r="X47" s="176"/>
    </row>
    <row r="48" spans="2:51" x14ac:dyDescent="0.15">
      <c r="X48" s="176"/>
    </row>
    <row r="49" spans="24:24" x14ac:dyDescent="0.15">
      <c r="X49" s="176"/>
    </row>
    <row r="50" spans="24:24" x14ac:dyDescent="0.15">
      <c r="X50" s="176"/>
    </row>
    <row r="51" spans="24:24" x14ac:dyDescent="0.15">
      <c r="X51" s="176"/>
    </row>
    <row r="52" spans="24:24" x14ac:dyDescent="0.15">
      <c r="X52" s="176"/>
    </row>
    <row r="53" spans="24:24" x14ac:dyDescent="0.15">
      <c r="X53" s="176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Normal="100" workbookViewId="0"/>
  </sheetViews>
  <sheetFormatPr defaultColWidth="7.5" defaultRowHeight="12" x14ac:dyDescent="0.15"/>
  <cols>
    <col min="1" max="1" width="1.125" style="179" customWidth="1"/>
    <col min="2" max="2" width="6.125" style="179" customWidth="1"/>
    <col min="3" max="3" width="3.125" style="179" customWidth="1"/>
    <col min="4" max="4" width="5.625" style="179" customWidth="1"/>
    <col min="5" max="7" width="5.875" style="179" customWidth="1"/>
    <col min="8" max="8" width="8.125" style="179" customWidth="1"/>
    <col min="9" max="11" width="5.875" style="179" customWidth="1"/>
    <col min="12" max="12" width="8.125" style="179" customWidth="1"/>
    <col min="13" max="16384" width="7.5" style="179"/>
  </cols>
  <sheetData>
    <row r="1" spans="2:26" x14ac:dyDescent="0.15"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</row>
    <row r="2" spans="2:26" x14ac:dyDescent="0.15"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2:26" x14ac:dyDescent="0.15">
      <c r="B3" s="135" t="s">
        <v>166</v>
      </c>
      <c r="N3" s="176"/>
      <c r="O3" s="134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</row>
    <row r="4" spans="2:26" x14ac:dyDescent="0.15">
      <c r="L4" s="180" t="s">
        <v>87</v>
      </c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81"/>
      <c r="Z4" s="176"/>
    </row>
    <row r="5" spans="2:26" ht="6" customHeight="1" x14ac:dyDescent="0.15">
      <c r="B5" s="182"/>
      <c r="C5" s="182"/>
      <c r="D5" s="182"/>
      <c r="E5" s="182"/>
      <c r="F5" s="182"/>
      <c r="G5" s="182"/>
      <c r="H5" s="182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</row>
    <row r="6" spans="2:26" x14ac:dyDescent="0.15">
      <c r="B6" s="183"/>
      <c r="C6" s="184" t="s">
        <v>88</v>
      </c>
      <c r="D6" s="185"/>
      <c r="E6" s="229" t="s">
        <v>143</v>
      </c>
      <c r="F6" s="230"/>
      <c r="G6" s="230"/>
      <c r="H6" s="231"/>
      <c r="I6" s="205" t="s">
        <v>145</v>
      </c>
      <c r="J6" s="206"/>
      <c r="K6" s="206"/>
      <c r="L6" s="207"/>
      <c r="N6" s="176"/>
      <c r="O6" s="176"/>
      <c r="P6" s="186"/>
      <c r="Q6" s="186"/>
      <c r="R6" s="145"/>
      <c r="S6" s="145"/>
      <c r="T6" s="145"/>
      <c r="U6" s="145"/>
      <c r="V6" s="188"/>
      <c r="W6" s="188"/>
      <c r="X6" s="188"/>
      <c r="Y6" s="188"/>
      <c r="Z6" s="176"/>
    </row>
    <row r="7" spans="2:26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N7" s="176"/>
      <c r="O7" s="188"/>
      <c r="P7" s="188"/>
      <c r="Q7" s="188"/>
      <c r="R7" s="186"/>
      <c r="S7" s="186"/>
      <c r="T7" s="186"/>
      <c r="U7" s="186"/>
      <c r="V7" s="186"/>
      <c r="W7" s="186"/>
      <c r="X7" s="186"/>
      <c r="Y7" s="186"/>
      <c r="Z7" s="176"/>
    </row>
    <row r="8" spans="2:26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N8" s="176"/>
      <c r="O8" s="176"/>
      <c r="P8" s="176"/>
      <c r="Q8" s="176"/>
      <c r="R8" s="186"/>
      <c r="S8" s="186"/>
      <c r="T8" s="186"/>
      <c r="U8" s="186"/>
      <c r="V8" s="186"/>
      <c r="W8" s="186"/>
      <c r="X8" s="186"/>
      <c r="Y8" s="186"/>
      <c r="Z8" s="176"/>
    </row>
    <row r="9" spans="2:26" ht="14.1" customHeight="1" x14ac:dyDescent="0.15">
      <c r="B9" s="200" t="s">
        <v>157</v>
      </c>
      <c r="C9" s="186">
        <v>21</v>
      </c>
      <c r="D9" s="202" t="s">
        <v>158</v>
      </c>
      <c r="E9" s="176">
        <v>735</v>
      </c>
      <c r="F9" s="201">
        <v>1470</v>
      </c>
      <c r="G9" s="176">
        <v>961</v>
      </c>
      <c r="H9" s="201">
        <v>265383</v>
      </c>
      <c r="I9" s="200">
        <v>1575</v>
      </c>
      <c r="J9" s="201">
        <v>2520</v>
      </c>
      <c r="K9" s="176">
        <v>2033</v>
      </c>
      <c r="L9" s="201">
        <v>2868789</v>
      </c>
      <c r="M9" s="200"/>
      <c r="N9" s="176"/>
      <c r="O9" s="176"/>
      <c r="P9" s="186"/>
      <c r="Q9" s="176"/>
      <c r="R9" s="176"/>
      <c r="S9" s="176"/>
      <c r="T9" s="176"/>
      <c r="U9" s="176"/>
      <c r="V9" s="176"/>
      <c r="W9" s="176"/>
      <c r="X9" s="176"/>
      <c r="Y9" s="176"/>
      <c r="Z9" s="176"/>
    </row>
    <row r="10" spans="2:26" ht="14.1" customHeight="1" x14ac:dyDescent="0.15">
      <c r="B10" s="200"/>
      <c r="C10" s="186">
        <v>22</v>
      </c>
      <c r="D10" s="202"/>
      <c r="E10" s="201">
        <v>735</v>
      </c>
      <c r="F10" s="201">
        <v>1365</v>
      </c>
      <c r="G10" s="201">
        <v>950</v>
      </c>
      <c r="H10" s="201">
        <v>232425</v>
      </c>
      <c r="I10" s="201">
        <v>1470</v>
      </c>
      <c r="J10" s="201">
        <v>2468</v>
      </c>
      <c r="K10" s="201">
        <v>1940</v>
      </c>
      <c r="L10" s="202">
        <v>2583495</v>
      </c>
      <c r="M10" s="200"/>
      <c r="N10" s="176"/>
      <c r="O10" s="176"/>
      <c r="P10" s="186"/>
      <c r="Q10" s="176"/>
      <c r="R10" s="176"/>
      <c r="S10" s="176"/>
      <c r="T10" s="176"/>
      <c r="U10" s="176"/>
      <c r="V10" s="176"/>
      <c r="W10" s="176"/>
      <c r="X10" s="176"/>
      <c r="Y10" s="176"/>
      <c r="Z10" s="176"/>
    </row>
    <row r="11" spans="2:26" ht="14.1" customHeight="1" x14ac:dyDescent="0.15">
      <c r="B11" s="200"/>
      <c r="C11" s="186">
        <v>23</v>
      </c>
      <c r="D11" s="202"/>
      <c r="E11" s="261">
        <v>735</v>
      </c>
      <c r="F11" s="261">
        <v>1260</v>
      </c>
      <c r="G11" s="261">
        <v>961.47141355473218</v>
      </c>
      <c r="H11" s="261">
        <v>134423.40000000005</v>
      </c>
      <c r="I11" s="261">
        <v>1669.5</v>
      </c>
      <c r="J11" s="261">
        <v>2625</v>
      </c>
      <c r="K11" s="261">
        <v>2105.3394160857742</v>
      </c>
      <c r="L11" s="262">
        <v>1621098.9999999995</v>
      </c>
      <c r="M11" s="200"/>
      <c r="N11" s="176"/>
      <c r="O11" s="176"/>
      <c r="P11" s="186"/>
      <c r="Q11" s="176"/>
      <c r="R11" s="176"/>
      <c r="S11" s="176"/>
      <c r="T11" s="176"/>
      <c r="U11" s="176"/>
      <c r="V11" s="176"/>
      <c r="W11" s="176"/>
      <c r="X11" s="176"/>
      <c r="Y11" s="176"/>
      <c r="Z11" s="176"/>
    </row>
    <row r="12" spans="2:26" ht="14.1" customHeight="1" x14ac:dyDescent="0.15">
      <c r="B12" s="195"/>
      <c r="C12" s="198">
        <v>24</v>
      </c>
      <c r="D12" s="204"/>
      <c r="E12" s="238">
        <v>735</v>
      </c>
      <c r="F12" s="238">
        <v>1155</v>
      </c>
      <c r="G12" s="240">
        <v>862.83637426328505</v>
      </c>
      <c r="H12" s="238">
        <v>168360.30000000002</v>
      </c>
      <c r="I12" s="238">
        <v>1677.9</v>
      </c>
      <c r="J12" s="240">
        <v>2205</v>
      </c>
      <c r="K12" s="238">
        <v>1833.9478749568257</v>
      </c>
      <c r="L12" s="240">
        <v>1847174.3000000003</v>
      </c>
      <c r="M12" s="176"/>
      <c r="N12" s="176"/>
      <c r="O12" s="176"/>
      <c r="P12" s="186"/>
      <c r="Q12" s="176"/>
      <c r="R12" s="177"/>
      <c r="S12" s="177"/>
      <c r="T12" s="177"/>
      <c r="U12" s="177"/>
      <c r="V12" s="177"/>
      <c r="W12" s="177"/>
      <c r="X12" s="177"/>
      <c r="Y12" s="177"/>
      <c r="Z12" s="176"/>
    </row>
    <row r="13" spans="2:26" ht="14.1" customHeight="1" x14ac:dyDescent="0.15">
      <c r="B13" s="154"/>
      <c r="C13" s="143">
        <v>6</v>
      </c>
      <c r="D13" s="155"/>
      <c r="E13" s="201">
        <v>787.5</v>
      </c>
      <c r="F13" s="201">
        <v>1102.5</v>
      </c>
      <c r="G13" s="201">
        <v>884.62299707948569</v>
      </c>
      <c r="H13" s="201">
        <v>12649.599999999999</v>
      </c>
      <c r="I13" s="201">
        <v>1779.75</v>
      </c>
      <c r="J13" s="201">
        <v>2016</v>
      </c>
      <c r="K13" s="201">
        <v>1929.1650532364376</v>
      </c>
      <c r="L13" s="202">
        <v>165825</v>
      </c>
      <c r="N13" s="176"/>
      <c r="O13" s="134"/>
      <c r="P13" s="143"/>
      <c r="Q13" s="134"/>
      <c r="R13" s="176"/>
      <c r="S13" s="176"/>
      <c r="T13" s="176"/>
      <c r="U13" s="176"/>
      <c r="V13" s="176"/>
      <c r="W13" s="176"/>
      <c r="X13" s="176"/>
      <c r="Y13" s="176"/>
      <c r="Z13" s="176"/>
    </row>
    <row r="14" spans="2:26" ht="14.1" customHeight="1" x14ac:dyDescent="0.15">
      <c r="B14" s="154"/>
      <c r="C14" s="143">
        <v>7</v>
      </c>
      <c r="D14" s="155"/>
      <c r="E14" s="201">
        <v>735</v>
      </c>
      <c r="F14" s="201">
        <v>1050</v>
      </c>
      <c r="G14" s="201">
        <v>865.78773301262777</v>
      </c>
      <c r="H14" s="201">
        <v>13977.199999999999</v>
      </c>
      <c r="I14" s="201">
        <v>1785</v>
      </c>
      <c r="J14" s="201">
        <v>2047.5</v>
      </c>
      <c r="K14" s="201">
        <v>1926.5138520179373</v>
      </c>
      <c r="L14" s="202">
        <v>196551.6</v>
      </c>
      <c r="N14" s="176"/>
      <c r="O14" s="134"/>
      <c r="P14" s="143"/>
      <c r="Q14" s="134"/>
      <c r="R14" s="176"/>
      <c r="S14" s="176"/>
      <c r="T14" s="176"/>
      <c r="U14" s="176"/>
      <c r="V14" s="176"/>
      <c r="W14" s="176"/>
      <c r="X14" s="176"/>
      <c r="Y14" s="176"/>
      <c r="Z14" s="176"/>
    </row>
    <row r="15" spans="2:26" ht="14.1" customHeight="1" x14ac:dyDescent="0.15">
      <c r="B15" s="154"/>
      <c r="C15" s="143">
        <v>8</v>
      </c>
      <c r="D15" s="155"/>
      <c r="E15" s="201">
        <v>735</v>
      </c>
      <c r="F15" s="201">
        <v>1050</v>
      </c>
      <c r="G15" s="201">
        <v>876.20949916879351</v>
      </c>
      <c r="H15" s="201">
        <v>11540.8</v>
      </c>
      <c r="I15" s="201">
        <v>1753.5</v>
      </c>
      <c r="J15" s="201">
        <v>1995</v>
      </c>
      <c r="K15" s="201">
        <v>1907.5000261044029</v>
      </c>
      <c r="L15" s="202">
        <v>126189.6</v>
      </c>
      <c r="N15" s="176"/>
      <c r="O15" s="134"/>
      <c r="P15" s="143"/>
      <c r="Q15" s="134"/>
      <c r="R15" s="176"/>
      <c r="S15" s="176"/>
      <c r="T15" s="176"/>
      <c r="U15" s="176"/>
      <c r="V15" s="176"/>
      <c r="W15" s="176"/>
      <c r="X15" s="176"/>
      <c r="Y15" s="176"/>
      <c r="Z15" s="176"/>
    </row>
    <row r="16" spans="2:26" ht="14.1" customHeight="1" x14ac:dyDescent="0.15">
      <c r="B16" s="154"/>
      <c r="C16" s="143">
        <v>9</v>
      </c>
      <c r="D16" s="155"/>
      <c r="E16" s="201">
        <v>735</v>
      </c>
      <c r="F16" s="201">
        <v>1105.7549999999999</v>
      </c>
      <c r="G16" s="201">
        <v>859.00091538386539</v>
      </c>
      <c r="H16" s="201">
        <v>13726.8</v>
      </c>
      <c r="I16" s="201">
        <v>1732.5</v>
      </c>
      <c r="J16" s="201">
        <v>2000.04</v>
      </c>
      <c r="K16" s="201">
        <v>1905.9570921800826</v>
      </c>
      <c r="L16" s="202">
        <v>140165.59999999998</v>
      </c>
      <c r="N16" s="176"/>
      <c r="O16" s="134"/>
      <c r="P16" s="143"/>
      <c r="Q16" s="134"/>
      <c r="R16" s="176"/>
      <c r="S16" s="176"/>
      <c r="T16" s="176"/>
      <c r="U16" s="176"/>
      <c r="V16" s="176"/>
      <c r="W16" s="176"/>
      <c r="X16" s="176"/>
      <c r="Y16" s="176"/>
      <c r="Z16" s="176"/>
    </row>
    <row r="17" spans="2:26" ht="14.1" customHeight="1" x14ac:dyDescent="0.15">
      <c r="B17" s="154"/>
      <c r="C17" s="143">
        <v>10</v>
      </c>
      <c r="D17" s="155"/>
      <c r="E17" s="201">
        <v>787.5</v>
      </c>
      <c r="F17" s="201">
        <v>1105.7549999999999</v>
      </c>
      <c r="G17" s="201">
        <v>909.42383915528944</v>
      </c>
      <c r="H17" s="201">
        <v>18735.900000000001</v>
      </c>
      <c r="I17" s="201">
        <v>1785</v>
      </c>
      <c r="J17" s="201">
        <v>2047.5</v>
      </c>
      <c r="K17" s="201">
        <v>1902.4281810389932</v>
      </c>
      <c r="L17" s="202">
        <v>158152.79999999999</v>
      </c>
      <c r="N17" s="176"/>
      <c r="O17" s="134"/>
      <c r="P17" s="143"/>
      <c r="Q17" s="134"/>
      <c r="R17" s="176"/>
      <c r="S17" s="176"/>
      <c r="T17" s="176"/>
      <c r="U17" s="176"/>
      <c r="V17" s="176"/>
      <c r="W17" s="176"/>
      <c r="X17" s="176"/>
      <c r="Y17" s="176"/>
      <c r="Z17" s="176"/>
    </row>
    <row r="18" spans="2:26" ht="14.1" customHeight="1" x14ac:dyDescent="0.15">
      <c r="B18" s="154"/>
      <c r="C18" s="143">
        <v>11</v>
      </c>
      <c r="D18" s="155"/>
      <c r="E18" s="201">
        <v>840</v>
      </c>
      <c r="F18" s="201">
        <v>1102.5</v>
      </c>
      <c r="G18" s="201">
        <v>956.0251707393661</v>
      </c>
      <c r="H18" s="201">
        <v>21532.7</v>
      </c>
      <c r="I18" s="201">
        <v>1785</v>
      </c>
      <c r="J18" s="201">
        <v>2047.5</v>
      </c>
      <c r="K18" s="201">
        <v>1956.9052936502683</v>
      </c>
      <c r="L18" s="202">
        <v>152828</v>
      </c>
      <c r="N18" s="176"/>
      <c r="O18" s="134"/>
      <c r="P18" s="143"/>
      <c r="Q18" s="134"/>
      <c r="R18" s="176"/>
      <c r="S18" s="176"/>
      <c r="T18" s="176"/>
      <c r="U18" s="176"/>
      <c r="V18" s="176"/>
      <c r="W18" s="176"/>
      <c r="X18" s="176"/>
      <c r="Y18" s="176"/>
      <c r="Z18" s="176"/>
    </row>
    <row r="19" spans="2:26" ht="14.1" customHeight="1" x14ac:dyDescent="0.15">
      <c r="B19" s="154"/>
      <c r="C19" s="143">
        <v>12</v>
      </c>
      <c r="D19" s="155"/>
      <c r="E19" s="201">
        <v>869.61000000000013</v>
      </c>
      <c r="F19" s="201">
        <v>1155</v>
      </c>
      <c r="G19" s="202">
        <v>966.78442216489248</v>
      </c>
      <c r="H19" s="201">
        <v>15546.3</v>
      </c>
      <c r="I19" s="201">
        <v>1785</v>
      </c>
      <c r="J19" s="201">
        <v>2205</v>
      </c>
      <c r="K19" s="201">
        <v>2036.445556017874</v>
      </c>
      <c r="L19" s="202">
        <v>190700.79999999999</v>
      </c>
      <c r="N19" s="176"/>
      <c r="O19" s="134"/>
      <c r="P19" s="143"/>
      <c r="Q19" s="134"/>
      <c r="R19" s="176"/>
      <c r="S19" s="176"/>
      <c r="T19" s="176"/>
      <c r="U19" s="176"/>
      <c r="V19" s="176"/>
      <c r="W19" s="176"/>
      <c r="X19" s="176"/>
      <c r="Y19" s="176"/>
      <c r="Z19" s="176"/>
    </row>
    <row r="20" spans="2:26" ht="14.1" customHeight="1" x14ac:dyDescent="0.15">
      <c r="B20" s="154" t="s">
        <v>159</v>
      </c>
      <c r="C20" s="143">
        <v>1</v>
      </c>
      <c r="D20" s="155" t="s">
        <v>163</v>
      </c>
      <c r="E20" s="201">
        <v>840</v>
      </c>
      <c r="F20" s="201">
        <v>1102.5</v>
      </c>
      <c r="G20" s="201">
        <v>952.59049334154793</v>
      </c>
      <c r="H20" s="201">
        <v>15807.3</v>
      </c>
      <c r="I20" s="201">
        <v>1785</v>
      </c>
      <c r="J20" s="201">
        <v>2131.5</v>
      </c>
      <c r="K20" s="201">
        <v>1918.2383271103583</v>
      </c>
      <c r="L20" s="202">
        <v>167825.09999999998</v>
      </c>
      <c r="N20" s="176"/>
      <c r="O20" s="134"/>
      <c r="P20" s="143"/>
      <c r="Q20" s="134"/>
      <c r="R20" s="176"/>
      <c r="S20" s="176"/>
      <c r="T20" s="176"/>
      <c r="U20" s="176"/>
      <c r="V20" s="176"/>
      <c r="W20" s="176"/>
      <c r="X20" s="176"/>
      <c r="Y20" s="176"/>
      <c r="Z20" s="176"/>
    </row>
    <row r="21" spans="2:26" ht="14.1" customHeight="1" x14ac:dyDescent="0.15">
      <c r="B21" s="154"/>
      <c r="C21" s="143">
        <v>2</v>
      </c>
      <c r="D21" s="155"/>
      <c r="E21" s="201">
        <v>840</v>
      </c>
      <c r="F21" s="201">
        <v>1050</v>
      </c>
      <c r="G21" s="201">
        <v>916.05664830151591</v>
      </c>
      <c r="H21" s="201">
        <v>20636.7</v>
      </c>
      <c r="I21" s="201">
        <v>1785</v>
      </c>
      <c r="J21" s="201">
        <v>2006.5500000000002</v>
      </c>
      <c r="K21" s="201">
        <v>1891.9502699999998</v>
      </c>
      <c r="L21" s="202">
        <v>154058.59999999998</v>
      </c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</row>
    <row r="22" spans="2:26" ht="14.1" customHeight="1" x14ac:dyDescent="0.15">
      <c r="B22" s="154"/>
      <c r="C22" s="143">
        <v>3</v>
      </c>
      <c r="D22" s="155"/>
      <c r="E22" s="201">
        <v>840</v>
      </c>
      <c r="F22" s="201">
        <v>1050</v>
      </c>
      <c r="G22" s="201">
        <v>933.68432385874235</v>
      </c>
      <c r="H22" s="201">
        <v>14175.3</v>
      </c>
      <c r="I22" s="201">
        <v>1785</v>
      </c>
      <c r="J22" s="201">
        <v>2010.75</v>
      </c>
      <c r="K22" s="201">
        <v>1902.6798231309001</v>
      </c>
      <c r="L22" s="202">
        <v>154758.09999999998</v>
      </c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</row>
    <row r="23" spans="2:26" ht="14.1" customHeight="1" x14ac:dyDescent="0.15">
      <c r="B23" s="154"/>
      <c r="C23" s="143">
        <v>4</v>
      </c>
      <c r="D23" s="155"/>
      <c r="E23" s="201">
        <v>840</v>
      </c>
      <c r="F23" s="201">
        <v>1050</v>
      </c>
      <c r="G23" s="201">
        <v>953.80178253119436</v>
      </c>
      <c r="H23" s="201">
        <v>18393.599999999999</v>
      </c>
      <c r="I23" s="201">
        <v>1776.6000000000001</v>
      </c>
      <c r="J23" s="201">
        <v>2047.5</v>
      </c>
      <c r="K23" s="201">
        <v>1937.3622243104305</v>
      </c>
      <c r="L23" s="202">
        <v>171073.5</v>
      </c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</row>
    <row r="24" spans="2:26" ht="14.1" customHeight="1" x14ac:dyDescent="0.15">
      <c r="B24" s="154"/>
      <c r="C24" s="143">
        <v>5</v>
      </c>
      <c r="D24" s="155"/>
      <c r="E24" s="201">
        <v>840</v>
      </c>
      <c r="F24" s="201">
        <v>1050</v>
      </c>
      <c r="G24" s="201">
        <v>936.53004423895698</v>
      </c>
      <c r="H24" s="201">
        <v>19940.5</v>
      </c>
      <c r="I24" s="201">
        <v>1816.5</v>
      </c>
      <c r="J24" s="201">
        <v>2121</v>
      </c>
      <c r="K24" s="201">
        <v>1967.5291781696098</v>
      </c>
      <c r="L24" s="202">
        <v>144199.4</v>
      </c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</row>
    <row r="25" spans="2:26" ht="14.1" customHeight="1" x14ac:dyDescent="0.15">
      <c r="B25" s="149"/>
      <c r="C25" s="153">
        <v>6</v>
      </c>
      <c r="D25" s="160"/>
      <c r="E25" s="203">
        <v>850.08</v>
      </c>
      <c r="F25" s="203">
        <v>1050</v>
      </c>
      <c r="G25" s="203">
        <v>942.90768155986052</v>
      </c>
      <c r="H25" s="203">
        <v>16586</v>
      </c>
      <c r="I25" s="203">
        <v>1890</v>
      </c>
      <c r="J25" s="203">
        <v>2101.0500000000002</v>
      </c>
      <c r="K25" s="203">
        <v>1998.4124754144423</v>
      </c>
      <c r="L25" s="204">
        <v>144253.5</v>
      </c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</row>
    <row r="26" spans="2:26" x14ac:dyDescent="0.15">
      <c r="B26" s="190"/>
      <c r="C26" s="181"/>
      <c r="D26" s="209"/>
      <c r="E26" s="200"/>
      <c r="F26" s="201"/>
      <c r="G26" s="176"/>
      <c r="H26" s="201"/>
      <c r="I26" s="200"/>
      <c r="J26" s="201"/>
      <c r="K26" s="176"/>
      <c r="L26" s="201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</row>
    <row r="27" spans="2:26" x14ac:dyDescent="0.15">
      <c r="B27" s="190"/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</row>
    <row r="28" spans="2:26" x14ac:dyDescent="0.15">
      <c r="B28" s="187" t="s">
        <v>127</v>
      </c>
      <c r="C28" s="181"/>
      <c r="D28" s="209"/>
      <c r="E28" s="200"/>
      <c r="F28" s="201"/>
      <c r="G28" s="176"/>
      <c r="H28" s="201"/>
      <c r="I28" s="200"/>
      <c r="J28" s="201"/>
      <c r="K28" s="176"/>
      <c r="L28" s="201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</row>
    <row r="29" spans="2:26" x14ac:dyDescent="0.15">
      <c r="B29" s="210">
        <v>41428</v>
      </c>
      <c r="C29" s="211"/>
      <c r="D29" s="212">
        <v>41432</v>
      </c>
      <c r="E29" s="213">
        <v>850.08</v>
      </c>
      <c r="F29" s="213">
        <v>1050</v>
      </c>
      <c r="G29" s="213">
        <v>934.41587677725079</v>
      </c>
      <c r="H29" s="201">
        <v>3380.5</v>
      </c>
      <c r="I29" s="213">
        <v>1890</v>
      </c>
      <c r="J29" s="213">
        <v>2100</v>
      </c>
      <c r="K29" s="213">
        <v>1996.5681232165575</v>
      </c>
      <c r="L29" s="201">
        <v>33455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</row>
    <row r="30" spans="2:26" x14ac:dyDescent="0.15">
      <c r="B30" s="210" t="s">
        <v>128</v>
      </c>
      <c r="C30" s="211"/>
      <c r="D30" s="212"/>
      <c r="E30" s="200"/>
      <c r="F30" s="201"/>
      <c r="G30" s="176"/>
      <c r="H30" s="201"/>
      <c r="I30" s="200"/>
      <c r="J30" s="201"/>
      <c r="K30" s="176"/>
      <c r="L30" s="201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</row>
    <row r="31" spans="2:26" x14ac:dyDescent="0.15">
      <c r="B31" s="210">
        <v>41435</v>
      </c>
      <c r="C31" s="211"/>
      <c r="D31" s="212">
        <v>41439</v>
      </c>
      <c r="E31" s="213">
        <v>892.5</v>
      </c>
      <c r="F31" s="213">
        <v>1050</v>
      </c>
      <c r="G31" s="213">
        <v>945.0905922142465</v>
      </c>
      <c r="H31" s="201">
        <v>4046.2</v>
      </c>
      <c r="I31" s="213">
        <v>1923.6000000000001</v>
      </c>
      <c r="J31" s="213">
        <v>2100</v>
      </c>
      <c r="K31" s="213">
        <v>1999.5975769482648</v>
      </c>
      <c r="L31" s="201">
        <v>36838.1</v>
      </c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</row>
    <row r="32" spans="2:26" x14ac:dyDescent="0.15">
      <c r="B32" s="210" t="s">
        <v>129</v>
      </c>
      <c r="C32" s="211"/>
      <c r="D32" s="212"/>
      <c r="E32" s="200"/>
      <c r="F32" s="201"/>
      <c r="G32" s="176"/>
      <c r="H32" s="201"/>
      <c r="I32" s="200"/>
      <c r="J32" s="201"/>
      <c r="K32" s="176"/>
      <c r="L32" s="201"/>
    </row>
    <row r="33" spans="2:12" x14ac:dyDescent="0.15">
      <c r="B33" s="210">
        <v>41442</v>
      </c>
      <c r="C33" s="211"/>
      <c r="D33" s="212">
        <v>41446</v>
      </c>
      <c r="E33" s="251">
        <v>892.5</v>
      </c>
      <c r="F33" s="250">
        <v>1050</v>
      </c>
      <c r="G33" s="181">
        <v>943.62432933564799</v>
      </c>
      <c r="H33" s="250">
        <v>5607.3</v>
      </c>
      <c r="I33" s="251">
        <v>1914.15</v>
      </c>
      <c r="J33" s="250">
        <v>2101.0500000000002</v>
      </c>
      <c r="K33" s="181">
        <v>1998.7435850773431</v>
      </c>
      <c r="L33" s="250">
        <v>42770.5</v>
      </c>
    </row>
    <row r="34" spans="2:12" x14ac:dyDescent="0.15">
      <c r="B34" s="210" t="s">
        <v>130</v>
      </c>
      <c r="C34" s="211"/>
      <c r="D34" s="212"/>
      <c r="E34" s="200"/>
      <c r="F34" s="201"/>
      <c r="G34" s="176"/>
      <c r="H34" s="201"/>
      <c r="I34" s="200"/>
      <c r="J34" s="201"/>
      <c r="K34" s="176"/>
      <c r="L34" s="201"/>
    </row>
    <row r="35" spans="2:12" ht="12" customHeight="1" x14ac:dyDescent="0.15">
      <c r="B35" s="210">
        <v>41449</v>
      </c>
      <c r="C35" s="211"/>
      <c r="D35" s="212">
        <v>41453</v>
      </c>
      <c r="E35" s="200">
        <v>892.5</v>
      </c>
      <c r="F35" s="201">
        <v>1050</v>
      </c>
      <c r="G35" s="176">
        <v>944.60519999999997</v>
      </c>
      <c r="H35" s="201">
        <v>3552</v>
      </c>
      <c r="I35" s="200">
        <v>1921.5</v>
      </c>
      <c r="J35" s="201">
        <v>2100</v>
      </c>
      <c r="K35" s="176">
        <v>1998.8191162075238</v>
      </c>
      <c r="L35" s="201">
        <v>31189.9</v>
      </c>
    </row>
    <row r="36" spans="2:12" ht="12" customHeight="1" x14ac:dyDescent="0.15">
      <c r="B36" s="210" t="s">
        <v>131</v>
      </c>
      <c r="C36" s="211"/>
      <c r="D36" s="212"/>
      <c r="E36" s="200"/>
      <c r="F36" s="201"/>
      <c r="G36" s="176"/>
      <c r="H36" s="201"/>
      <c r="I36" s="200"/>
      <c r="J36" s="201"/>
      <c r="K36" s="176"/>
      <c r="L36" s="201"/>
    </row>
    <row r="37" spans="2:12" ht="12" customHeight="1" x14ac:dyDescent="0.15">
      <c r="B37" s="222"/>
      <c r="C37" s="223"/>
      <c r="D37" s="224"/>
      <c r="E37" s="247"/>
      <c r="F37" s="247"/>
      <c r="G37" s="247"/>
      <c r="H37" s="203"/>
      <c r="I37" s="247"/>
      <c r="J37" s="247"/>
      <c r="K37" s="247"/>
      <c r="L37" s="203"/>
    </row>
    <row r="38" spans="2:12" ht="6" customHeight="1" x14ac:dyDescent="0.15">
      <c r="B38" s="188"/>
      <c r="C38" s="181"/>
      <c r="D38" s="181"/>
      <c r="E38" s="176"/>
      <c r="F38" s="176"/>
      <c r="G38" s="176"/>
      <c r="H38" s="176"/>
      <c r="I38" s="176"/>
      <c r="J38" s="176"/>
      <c r="K38" s="176"/>
      <c r="L38" s="176"/>
    </row>
    <row r="39" spans="2:12" ht="12.75" customHeight="1" x14ac:dyDescent="0.15">
      <c r="B39" s="180"/>
      <c r="L39" s="176"/>
    </row>
    <row r="40" spans="2:12" ht="12.75" customHeight="1" x14ac:dyDescent="0.15">
      <c r="B40" s="225"/>
      <c r="L40" s="176"/>
    </row>
    <row r="41" spans="2:12" ht="13.5" x14ac:dyDescent="0.15">
      <c r="B41" s="225"/>
      <c r="E41" s="177"/>
      <c r="F41" s="178"/>
      <c r="G41" s="178"/>
      <c r="L41" s="176"/>
    </row>
    <row r="42" spans="2:12" ht="13.5" x14ac:dyDescent="0.15">
      <c r="B42" s="225"/>
      <c r="E42" s="177"/>
      <c r="F42" s="177"/>
      <c r="G42" s="177"/>
      <c r="L42" s="176"/>
    </row>
    <row r="43" spans="2:12" ht="13.5" x14ac:dyDescent="0.15">
      <c r="E43" s="177"/>
      <c r="F43" s="177"/>
      <c r="G43" s="177"/>
      <c r="L43" s="176"/>
    </row>
    <row r="44" spans="2:12" ht="13.5" x14ac:dyDescent="0.15">
      <c r="E44" s="177"/>
      <c r="F44" s="177"/>
      <c r="G44" s="177"/>
      <c r="L44" s="176"/>
    </row>
    <row r="45" spans="2:12" x14ac:dyDescent="0.15">
      <c r="L45" s="176"/>
    </row>
    <row r="46" spans="2:12" x14ac:dyDescent="0.15">
      <c r="L46" s="176"/>
    </row>
    <row r="47" spans="2:12" x14ac:dyDescent="0.15">
      <c r="L47" s="176"/>
    </row>
    <row r="48" spans="2:12" x14ac:dyDescent="0.15">
      <c r="L48" s="176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40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1" spans="2:52" x14ac:dyDescent="0.15"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</row>
    <row r="2" spans="2:52" x14ac:dyDescent="0.15"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</row>
    <row r="3" spans="2:52" x14ac:dyDescent="0.15">
      <c r="B3" s="135" t="s">
        <v>166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</row>
    <row r="4" spans="2:52" ht="11.25" customHeight="1" x14ac:dyDescent="0.15">
      <c r="X4" s="137" t="s">
        <v>146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34"/>
      <c r="AY4" s="134"/>
      <c r="AZ4" s="134"/>
    </row>
    <row r="5" spans="2:52" ht="6" customHeight="1" x14ac:dyDescent="0.15">
      <c r="B5" s="150"/>
      <c r="C5" s="150"/>
      <c r="D5" s="150"/>
      <c r="E5" s="150"/>
      <c r="F5" s="134"/>
      <c r="I5" s="150"/>
      <c r="J5" s="134"/>
      <c r="Q5" s="150"/>
      <c r="R5" s="150"/>
      <c r="S5" s="150"/>
      <c r="T5" s="150"/>
      <c r="U5" s="150"/>
      <c r="V5" s="150"/>
      <c r="W5" s="150"/>
      <c r="X5" s="150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</row>
    <row r="6" spans="2:52" ht="13.5" customHeight="1" x14ac:dyDescent="0.15">
      <c r="B6" s="183"/>
      <c r="C6" s="184" t="s">
        <v>88</v>
      </c>
      <c r="D6" s="185"/>
      <c r="E6" s="776" t="s">
        <v>92</v>
      </c>
      <c r="F6" s="777"/>
      <c r="G6" s="777"/>
      <c r="H6" s="778"/>
      <c r="I6" s="776" t="s">
        <v>105</v>
      </c>
      <c r="J6" s="777"/>
      <c r="K6" s="777"/>
      <c r="L6" s="778"/>
      <c r="M6" s="776" t="s">
        <v>117</v>
      </c>
      <c r="N6" s="777"/>
      <c r="O6" s="777"/>
      <c r="P6" s="778"/>
      <c r="Q6" s="776" t="s">
        <v>147</v>
      </c>
      <c r="R6" s="777"/>
      <c r="S6" s="777"/>
      <c r="T6" s="778"/>
      <c r="U6" s="776" t="s">
        <v>148</v>
      </c>
      <c r="V6" s="777"/>
      <c r="W6" s="777"/>
      <c r="X6" s="778"/>
      <c r="Z6" s="134"/>
      <c r="AA6" s="176"/>
      <c r="AB6" s="186"/>
      <c r="AC6" s="186"/>
      <c r="AD6" s="772"/>
      <c r="AE6" s="772"/>
      <c r="AF6" s="772"/>
      <c r="AG6" s="772"/>
      <c r="AH6" s="772"/>
      <c r="AI6" s="772"/>
      <c r="AJ6" s="772"/>
      <c r="AK6" s="772"/>
      <c r="AL6" s="772"/>
      <c r="AM6" s="772"/>
      <c r="AN6" s="772"/>
      <c r="AO6" s="772"/>
      <c r="AP6" s="772"/>
      <c r="AQ6" s="772"/>
      <c r="AR6" s="772"/>
      <c r="AS6" s="772"/>
      <c r="AT6" s="772"/>
      <c r="AU6" s="772"/>
      <c r="AV6" s="772"/>
      <c r="AW6" s="772"/>
      <c r="AX6" s="134"/>
      <c r="AY6" s="134"/>
      <c r="AZ6" s="134"/>
    </row>
    <row r="7" spans="2:52" x14ac:dyDescent="0.15">
      <c r="B7" s="187" t="s">
        <v>94</v>
      </c>
      <c r="C7" s="188"/>
      <c r="D7" s="189"/>
      <c r="E7" s="166" t="s">
        <v>95</v>
      </c>
      <c r="F7" s="148" t="s">
        <v>96</v>
      </c>
      <c r="G7" s="232" t="s">
        <v>97</v>
      </c>
      <c r="H7" s="148" t="s">
        <v>98</v>
      </c>
      <c r="I7" s="166" t="s">
        <v>95</v>
      </c>
      <c r="J7" s="148" t="s">
        <v>96</v>
      </c>
      <c r="K7" s="232" t="s">
        <v>97</v>
      </c>
      <c r="L7" s="148" t="s">
        <v>98</v>
      </c>
      <c r="M7" s="166" t="s">
        <v>95</v>
      </c>
      <c r="N7" s="148" t="s">
        <v>96</v>
      </c>
      <c r="O7" s="232" t="s">
        <v>97</v>
      </c>
      <c r="P7" s="148" t="s">
        <v>98</v>
      </c>
      <c r="Q7" s="166" t="s">
        <v>95</v>
      </c>
      <c r="R7" s="148" t="s">
        <v>96</v>
      </c>
      <c r="S7" s="232" t="s">
        <v>97</v>
      </c>
      <c r="T7" s="148" t="s">
        <v>98</v>
      </c>
      <c r="U7" s="166" t="s">
        <v>95</v>
      </c>
      <c r="V7" s="148" t="s">
        <v>96</v>
      </c>
      <c r="W7" s="232" t="s">
        <v>97</v>
      </c>
      <c r="X7" s="148" t="s">
        <v>98</v>
      </c>
      <c r="Z7" s="134"/>
      <c r="AA7" s="188"/>
      <c r="AB7" s="188"/>
      <c r="AC7" s="188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34"/>
      <c r="AY7" s="134"/>
      <c r="AZ7" s="134"/>
    </row>
    <row r="8" spans="2:52" x14ac:dyDescent="0.15">
      <c r="B8" s="195"/>
      <c r="C8" s="182"/>
      <c r="D8" s="182"/>
      <c r="E8" s="151"/>
      <c r="F8" s="152"/>
      <c r="G8" s="153" t="s">
        <v>99</v>
      </c>
      <c r="H8" s="152"/>
      <c r="I8" s="151"/>
      <c r="J8" s="152"/>
      <c r="K8" s="153" t="s">
        <v>99</v>
      </c>
      <c r="L8" s="152"/>
      <c r="M8" s="151"/>
      <c r="N8" s="152"/>
      <c r="O8" s="153" t="s">
        <v>99</v>
      </c>
      <c r="P8" s="152"/>
      <c r="Q8" s="151"/>
      <c r="R8" s="152"/>
      <c r="S8" s="153" t="s">
        <v>99</v>
      </c>
      <c r="T8" s="152"/>
      <c r="U8" s="151"/>
      <c r="V8" s="152"/>
      <c r="W8" s="153" t="s">
        <v>99</v>
      </c>
      <c r="X8" s="152"/>
      <c r="Z8" s="134"/>
      <c r="AA8" s="176"/>
      <c r="AB8" s="176"/>
      <c r="AC8" s="176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34"/>
      <c r="AY8" s="134"/>
      <c r="AZ8" s="134"/>
    </row>
    <row r="9" spans="2:52" s="179" customFormat="1" ht="14.1" customHeight="1" x14ac:dyDescent="0.15">
      <c r="B9" s="200" t="s">
        <v>157</v>
      </c>
      <c r="C9" s="186">
        <v>21</v>
      </c>
      <c r="D9" s="176" t="s">
        <v>158</v>
      </c>
      <c r="E9" s="200">
        <v>1447</v>
      </c>
      <c r="F9" s="201">
        <v>2310</v>
      </c>
      <c r="G9" s="176">
        <v>1915</v>
      </c>
      <c r="H9" s="201">
        <v>54471</v>
      </c>
      <c r="I9" s="200">
        <v>3657</v>
      </c>
      <c r="J9" s="201">
        <v>4883</v>
      </c>
      <c r="K9" s="176">
        <v>3987</v>
      </c>
      <c r="L9" s="201">
        <v>50381</v>
      </c>
      <c r="M9" s="200">
        <v>1418</v>
      </c>
      <c r="N9" s="201">
        <v>1890</v>
      </c>
      <c r="O9" s="176">
        <v>1600</v>
      </c>
      <c r="P9" s="201">
        <v>478989</v>
      </c>
      <c r="Q9" s="200">
        <v>2520</v>
      </c>
      <c r="R9" s="201">
        <v>3675</v>
      </c>
      <c r="S9" s="176">
        <v>2989</v>
      </c>
      <c r="T9" s="201">
        <v>130672</v>
      </c>
      <c r="U9" s="200">
        <v>3360</v>
      </c>
      <c r="V9" s="201">
        <v>5040</v>
      </c>
      <c r="W9" s="176">
        <v>4069</v>
      </c>
      <c r="X9" s="201">
        <v>228009</v>
      </c>
      <c r="Z9" s="176"/>
      <c r="AA9" s="176"/>
      <c r="AB9" s="18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</row>
    <row r="10" spans="2:52" s="179" customFormat="1" ht="14.1" customHeight="1" x14ac:dyDescent="0.15">
      <c r="B10" s="200"/>
      <c r="C10" s="186">
        <v>22</v>
      </c>
      <c r="D10" s="202"/>
      <c r="E10" s="201">
        <v>1733</v>
      </c>
      <c r="F10" s="201">
        <v>2315</v>
      </c>
      <c r="G10" s="201">
        <v>1962</v>
      </c>
      <c r="H10" s="201">
        <v>42783</v>
      </c>
      <c r="I10" s="201">
        <v>3675</v>
      </c>
      <c r="J10" s="201">
        <v>4699</v>
      </c>
      <c r="K10" s="201">
        <v>4127</v>
      </c>
      <c r="L10" s="201">
        <v>33437</v>
      </c>
      <c r="M10" s="201">
        <v>1449</v>
      </c>
      <c r="N10" s="201">
        <v>2100</v>
      </c>
      <c r="O10" s="201">
        <v>1718</v>
      </c>
      <c r="P10" s="201">
        <v>438686</v>
      </c>
      <c r="Q10" s="201">
        <v>2730</v>
      </c>
      <c r="R10" s="201">
        <v>4200</v>
      </c>
      <c r="S10" s="201">
        <v>3418</v>
      </c>
      <c r="T10" s="201">
        <v>96008</v>
      </c>
      <c r="U10" s="201">
        <v>3623</v>
      </c>
      <c r="V10" s="201">
        <v>5565</v>
      </c>
      <c r="W10" s="201">
        <v>4242</v>
      </c>
      <c r="X10" s="202">
        <v>176512</v>
      </c>
      <c r="Z10" s="176"/>
      <c r="AA10" s="176"/>
      <c r="AB10" s="18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</row>
    <row r="11" spans="2:52" s="179" customFormat="1" ht="14.1" customHeight="1" x14ac:dyDescent="0.15">
      <c r="B11" s="200"/>
      <c r="C11" s="186">
        <v>23</v>
      </c>
      <c r="D11" s="202"/>
      <c r="E11" s="158">
        <v>1659</v>
      </c>
      <c r="F11" s="158">
        <v>2205</v>
      </c>
      <c r="G11" s="158">
        <v>1944.8356879668049</v>
      </c>
      <c r="H11" s="158">
        <v>25135.8</v>
      </c>
      <c r="I11" s="158">
        <v>3465</v>
      </c>
      <c r="J11" s="158">
        <v>4740.75</v>
      </c>
      <c r="K11" s="158">
        <v>4070.2266693483512</v>
      </c>
      <c r="L11" s="158">
        <v>41514.199999999997</v>
      </c>
      <c r="M11" s="158">
        <v>1374.45</v>
      </c>
      <c r="N11" s="158">
        <v>2100</v>
      </c>
      <c r="O11" s="158">
        <v>1712.2692614648529</v>
      </c>
      <c r="P11" s="158">
        <v>308857.59999999998</v>
      </c>
      <c r="Q11" s="158">
        <v>2835</v>
      </c>
      <c r="R11" s="158">
        <v>4200</v>
      </c>
      <c r="S11" s="158">
        <v>3451.3267296512331</v>
      </c>
      <c r="T11" s="158">
        <v>50704.9</v>
      </c>
      <c r="U11" s="158">
        <v>3360</v>
      </c>
      <c r="V11" s="158">
        <v>5670</v>
      </c>
      <c r="W11" s="158">
        <v>4066.1656304962598</v>
      </c>
      <c r="X11" s="159">
        <v>87619.299999999988</v>
      </c>
      <c r="Z11" s="176"/>
      <c r="AA11" s="176"/>
      <c r="AB11" s="18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</row>
    <row r="12" spans="2:52" s="179" customFormat="1" ht="14.1" customHeight="1" x14ac:dyDescent="0.15">
      <c r="B12" s="195"/>
      <c r="C12" s="198">
        <v>24</v>
      </c>
      <c r="D12" s="204"/>
      <c r="E12" s="161">
        <v>1271</v>
      </c>
      <c r="F12" s="161">
        <v>2100</v>
      </c>
      <c r="G12" s="161">
        <v>1788.2817655010729</v>
      </c>
      <c r="H12" s="161">
        <v>32514.299999999996</v>
      </c>
      <c r="I12" s="161">
        <v>2798.25</v>
      </c>
      <c r="J12" s="161">
        <v>5046.3</v>
      </c>
      <c r="K12" s="161">
        <v>4031.8709615353778</v>
      </c>
      <c r="L12" s="161">
        <v>19959.699999999997</v>
      </c>
      <c r="M12" s="161">
        <v>1265</v>
      </c>
      <c r="N12" s="161">
        <v>1995</v>
      </c>
      <c r="O12" s="161">
        <v>1549.2558006955135</v>
      </c>
      <c r="P12" s="161">
        <v>328867.60000000003</v>
      </c>
      <c r="Q12" s="161">
        <v>2730</v>
      </c>
      <c r="R12" s="161">
        <v>4410</v>
      </c>
      <c r="S12" s="161">
        <v>3390.0385980898673</v>
      </c>
      <c r="T12" s="161">
        <v>80554.899999999994</v>
      </c>
      <c r="U12" s="161">
        <v>2940</v>
      </c>
      <c r="V12" s="161">
        <v>5302.5</v>
      </c>
      <c r="W12" s="161">
        <v>3962.1712441128202</v>
      </c>
      <c r="X12" s="162">
        <v>164568.30000000002</v>
      </c>
      <c r="Z12" s="176"/>
      <c r="AA12" s="176"/>
      <c r="AB12" s="186"/>
      <c r="AC12" s="176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76"/>
      <c r="AY12" s="176"/>
      <c r="AZ12" s="176"/>
    </row>
    <row r="13" spans="2:52" s="179" customFormat="1" ht="14.1" customHeight="1" x14ac:dyDescent="0.15">
      <c r="B13" s="154"/>
      <c r="C13" s="143">
        <v>6</v>
      </c>
      <c r="D13" s="155"/>
      <c r="E13" s="263">
        <v>0</v>
      </c>
      <c r="F13" s="263">
        <v>0</v>
      </c>
      <c r="G13" s="264">
        <v>0</v>
      </c>
      <c r="H13" s="201">
        <v>1361.9</v>
      </c>
      <c r="I13" s="202">
        <v>3675</v>
      </c>
      <c r="J13" s="201">
        <v>4369.05</v>
      </c>
      <c r="K13" s="201">
        <v>4168.898658859086</v>
      </c>
      <c r="L13" s="201">
        <v>740.6</v>
      </c>
      <c r="M13" s="263">
        <v>0</v>
      </c>
      <c r="N13" s="263">
        <v>0</v>
      </c>
      <c r="O13" s="264">
        <v>0</v>
      </c>
      <c r="P13" s="201">
        <v>27320.5</v>
      </c>
      <c r="Q13" s="202">
        <v>2730</v>
      </c>
      <c r="R13" s="201">
        <v>3937.5</v>
      </c>
      <c r="S13" s="201">
        <v>3412.7790887813012</v>
      </c>
      <c r="T13" s="201">
        <v>7606.3</v>
      </c>
      <c r="U13" s="201">
        <v>3885</v>
      </c>
      <c r="V13" s="201">
        <v>4725</v>
      </c>
      <c r="W13" s="201">
        <v>4304.6379310344846</v>
      </c>
      <c r="X13" s="202">
        <v>15456</v>
      </c>
      <c r="Z13" s="176"/>
      <c r="AA13" s="134"/>
      <c r="AB13" s="143"/>
      <c r="AC13" s="134"/>
      <c r="AD13" s="265"/>
      <c r="AE13" s="265"/>
      <c r="AF13" s="265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</row>
    <row r="14" spans="2:52" s="179" customFormat="1" ht="14.1" customHeight="1" x14ac:dyDescent="0.15">
      <c r="B14" s="154"/>
      <c r="C14" s="143">
        <v>7</v>
      </c>
      <c r="D14" s="155"/>
      <c r="E14" s="263">
        <v>0</v>
      </c>
      <c r="F14" s="263">
        <v>0</v>
      </c>
      <c r="G14" s="263">
        <v>0</v>
      </c>
      <c r="H14" s="201">
        <v>2464.9</v>
      </c>
      <c r="I14" s="201">
        <v>3675</v>
      </c>
      <c r="J14" s="201">
        <v>4290.3</v>
      </c>
      <c r="K14" s="201">
        <v>4095.2899807321778</v>
      </c>
      <c r="L14" s="201">
        <v>421.5</v>
      </c>
      <c r="M14" s="266">
        <v>1365</v>
      </c>
      <c r="N14" s="266">
        <v>1890</v>
      </c>
      <c r="O14" s="266">
        <v>1627.4280424450099</v>
      </c>
      <c r="P14" s="201">
        <v>26148</v>
      </c>
      <c r="Q14" s="201">
        <v>3150</v>
      </c>
      <c r="R14" s="201">
        <v>3885</v>
      </c>
      <c r="S14" s="201">
        <v>3622.6963767668667</v>
      </c>
      <c r="T14" s="201">
        <v>8312.1</v>
      </c>
      <c r="U14" s="201">
        <v>3990</v>
      </c>
      <c r="V14" s="201">
        <v>5040</v>
      </c>
      <c r="W14" s="201">
        <v>4346.7055210022854</v>
      </c>
      <c r="X14" s="202">
        <v>15713.9</v>
      </c>
      <c r="Z14" s="176"/>
      <c r="AA14" s="134"/>
      <c r="AB14" s="143"/>
      <c r="AC14" s="134"/>
      <c r="AD14" s="267"/>
      <c r="AE14" s="267"/>
      <c r="AF14" s="267"/>
      <c r="AG14" s="176"/>
      <c r="AH14" s="176"/>
      <c r="AI14" s="176"/>
      <c r="AJ14" s="176"/>
      <c r="AK14" s="176"/>
      <c r="AL14" s="267"/>
      <c r="AM14" s="267"/>
      <c r="AN14" s="267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</row>
    <row r="15" spans="2:52" s="179" customFormat="1" ht="14.1" customHeight="1" x14ac:dyDescent="0.15">
      <c r="B15" s="154"/>
      <c r="C15" s="143">
        <v>8</v>
      </c>
      <c r="D15" s="155"/>
      <c r="E15" s="266">
        <v>1575</v>
      </c>
      <c r="F15" s="266">
        <v>1890</v>
      </c>
      <c r="G15" s="266">
        <v>1739.0007836990596</v>
      </c>
      <c r="H15" s="201">
        <v>2885.2</v>
      </c>
      <c r="I15" s="201">
        <v>3622.5</v>
      </c>
      <c r="J15" s="201">
        <v>4095</v>
      </c>
      <c r="K15" s="201">
        <v>3866.5282096845849</v>
      </c>
      <c r="L15" s="201">
        <v>379</v>
      </c>
      <c r="M15" s="266">
        <v>1470</v>
      </c>
      <c r="N15" s="266">
        <v>1785</v>
      </c>
      <c r="O15" s="266">
        <v>1679.6075747754428</v>
      </c>
      <c r="P15" s="201">
        <v>26474.7</v>
      </c>
      <c r="Q15" s="201">
        <v>3150</v>
      </c>
      <c r="R15" s="201">
        <v>3832.5</v>
      </c>
      <c r="S15" s="201">
        <v>3465.1783551967724</v>
      </c>
      <c r="T15" s="201">
        <v>8919.2000000000007</v>
      </c>
      <c r="U15" s="201">
        <v>3990</v>
      </c>
      <c r="V15" s="201">
        <v>4830</v>
      </c>
      <c r="W15" s="201">
        <v>4346.7864936850219</v>
      </c>
      <c r="X15" s="202">
        <v>16352.4</v>
      </c>
      <c r="Z15" s="176"/>
      <c r="AA15" s="134"/>
      <c r="AB15" s="143"/>
      <c r="AC15" s="134"/>
      <c r="AD15" s="267"/>
      <c r="AE15" s="267"/>
      <c r="AF15" s="267"/>
      <c r="AG15" s="176"/>
      <c r="AH15" s="176"/>
      <c r="AI15" s="176"/>
      <c r="AJ15" s="176"/>
      <c r="AK15" s="176"/>
      <c r="AL15" s="268"/>
      <c r="AM15" s="268"/>
      <c r="AN15" s="268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</row>
    <row r="16" spans="2:52" s="179" customFormat="1" ht="14.1" customHeight="1" x14ac:dyDescent="0.15">
      <c r="B16" s="154"/>
      <c r="C16" s="143">
        <v>9</v>
      </c>
      <c r="D16" s="155"/>
      <c r="E16" s="266">
        <v>1690.5</v>
      </c>
      <c r="F16" s="266">
        <v>1890</v>
      </c>
      <c r="G16" s="266">
        <v>1785.6814569536423</v>
      </c>
      <c r="H16" s="201">
        <v>2720.6</v>
      </c>
      <c r="I16" s="201">
        <v>3885</v>
      </c>
      <c r="J16" s="201">
        <v>4515</v>
      </c>
      <c r="K16" s="201">
        <v>4186.6018099547509</v>
      </c>
      <c r="L16" s="201">
        <v>1252.3</v>
      </c>
      <c r="M16" s="266">
        <v>1470</v>
      </c>
      <c r="N16" s="266">
        <v>1890</v>
      </c>
      <c r="O16" s="266">
        <v>1679.926663556098</v>
      </c>
      <c r="P16" s="201">
        <v>25854</v>
      </c>
      <c r="Q16" s="201">
        <v>3360</v>
      </c>
      <c r="R16" s="201">
        <v>3990</v>
      </c>
      <c r="S16" s="201">
        <v>3674.9833848809599</v>
      </c>
      <c r="T16" s="201">
        <v>5660.9</v>
      </c>
      <c r="U16" s="201">
        <v>4200</v>
      </c>
      <c r="V16" s="201">
        <v>4725</v>
      </c>
      <c r="W16" s="201">
        <v>4462.4377713185604</v>
      </c>
      <c r="X16" s="202">
        <v>12368.1</v>
      </c>
      <c r="Z16" s="176"/>
      <c r="AA16" s="134"/>
      <c r="AB16" s="143"/>
      <c r="AC16" s="134"/>
      <c r="AD16" s="268"/>
      <c r="AE16" s="268"/>
      <c r="AF16" s="268"/>
      <c r="AG16" s="176"/>
      <c r="AH16" s="176"/>
      <c r="AI16" s="176"/>
      <c r="AJ16" s="176"/>
      <c r="AK16" s="176"/>
      <c r="AL16" s="268"/>
      <c r="AM16" s="268"/>
      <c r="AN16" s="268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</row>
    <row r="17" spans="2:52" s="179" customFormat="1" ht="14.1" customHeight="1" x14ac:dyDescent="0.15">
      <c r="B17" s="154"/>
      <c r="C17" s="143">
        <v>10</v>
      </c>
      <c r="D17" s="155"/>
      <c r="E17" s="266">
        <v>1680</v>
      </c>
      <c r="F17" s="266">
        <v>2100</v>
      </c>
      <c r="G17" s="266">
        <v>1916.659488300334</v>
      </c>
      <c r="H17" s="201">
        <v>3066.6</v>
      </c>
      <c r="I17" s="201">
        <v>3990</v>
      </c>
      <c r="J17" s="201">
        <v>4725</v>
      </c>
      <c r="K17" s="201">
        <v>4367.969708890636</v>
      </c>
      <c r="L17" s="201">
        <v>958.3</v>
      </c>
      <c r="M17" s="266">
        <v>1470</v>
      </c>
      <c r="N17" s="266">
        <v>1785</v>
      </c>
      <c r="O17" s="266">
        <v>1627.4676205128203</v>
      </c>
      <c r="P17" s="201">
        <v>29143.3</v>
      </c>
      <c r="Q17" s="201">
        <v>3360</v>
      </c>
      <c r="R17" s="201">
        <v>3990</v>
      </c>
      <c r="S17" s="201">
        <v>3675.3209159738026</v>
      </c>
      <c r="T17" s="201">
        <v>8683.7999999999993</v>
      </c>
      <c r="U17" s="201">
        <v>4200</v>
      </c>
      <c r="V17" s="201">
        <v>4725</v>
      </c>
      <c r="W17" s="201">
        <v>4409.6221131639713</v>
      </c>
      <c r="X17" s="202">
        <v>14758</v>
      </c>
      <c r="Z17" s="176"/>
      <c r="AA17" s="134"/>
      <c r="AB17" s="143"/>
      <c r="AC17" s="134"/>
      <c r="AD17" s="268"/>
      <c r="AE17" s="268"/>
      <c r="AF17" s="268"/>
      <c r="AG17" s="176"/>
      <c r="AH17" s="176"/>
      <c r="AI17" s="176"/>
      <c r="AJ17" s="176"/>
      <c r="AK17" s="176"/>
      <c r="AL17" s="268"/>
      <c r="AM17" s="268"/>
      <c r="AN17" s="268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</row>
    <row r="18" spans="2:52" s="179" customFormat="1" ht="14.1" customHeight="1" x14ac:dyDescent="0.15">
      <c r="B18" s="154"/>
      <c r="C18" s="143">
        <v>11</v>
      </c>
      <c r="D18" s="155"/>
      <c r="E18" s="266">
        <v>1627.5</v>
      </c>
      <c r="F18" s="266">
        <v>2100</v>
      </c>
      <c r="G18" s="266">
        <v>1805.5137311197107</v>
      </c>
      <c r="H18" s="201">
        <v>3038.5</v>
      </c>
      <c r="I18" s="201">
        <v>3885</v>
      </c>
      <c r="J18" s="201">
        <v>4725</v>
      </c>
      <c r="K18" s="201">
        <v>4410.2631055604161</v>
      </c>
      <c r="L18" s="201">
        <v>3239</v>
      </c>
      <c r="M18" s="266">
        <v>1575</v>
      </c>
      <c r="N18" s="266">
        <v>1890</v>
      </c>
      <c r="O18" s="266">
        <v>1785.3740532959328</v>
      </c>
      <c r="P18" s="201">
        <v>35040.199999999997</v>
      </c>
      <c r="Q18" s="201">
        <v>3360</v>
      </c>
      <c r="R18" s="201">
        <v>4200</v>
      </c>
      <c r="S18" s="201">
        <v>3779.4849742359261</v>
      </c>
      <c r="T18" s="201">
        <v>8219.2000000000007</v>
      </c>
      <c r="U18" s="201">
        <v>4200</v>
      </c>
      <c r="V18" s="201">
        <v>5250</v>
      </c>
      <c r="W18" s="201">
        <v>4457.1619186046519</v>
      </c>
      <c r="X18" s="202">
        <v>16474.5</v>
      </c>
      <c r="Z18" s="176"/>
      <c r="AA18" s="134"/>
      <c r="AB18" s="143"/>
      <c r="AC18" s="134"/>
      <c r="AD18" s="268"/>
      <c r="AE18" s="268"/>
      <c r="AF18" s="268"/>
      <c r="AG18" s="176"/>
      <c r="AH18" s="176"/>
      <c r="AI18" s="176"/>
      <c r="AJ18" s="176"/>
      <c r="AK18" s="176"/>
      <c r="AL18" s="268"/>
      <c r="AM18" s="268"/>
      <c r="AN18" s="268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</row>
    <row r="19" spans="2:52" s="179" customFormat="1" ht="14.1" customHeight="1" x14ac:dyDescent="0.15">
      <c r="B19" s="154"/>
      <c r="C19" s="143">
        <v>12</v>
      </c>
      <c r="D19" s="155"/>
      <c r="E19" s="266">
        <v>1837.5</v>
      </c>
      <c r="F19" s="266">
        <v>2100</v>
      </c>
      <c r="G19" s="266">
        <v>1932.3607502731581</v>
      </c>
      <c r="H19" s="201">
        <v>6709.1</v>
      </c>
      <c r="I19" s="201">
        <v>3990</v>
      </c>
      <c r="J19" s="201">
        <v>4725</v>
      </c>
      <c r="K19" s="201">
        <v>4410.1661721068258</v>
      </c>
      <c r="L19" s="201">
        <v>4081.8</v>
      </c>
      <c r="M19" s="266">
        <v>1575</v>
      </c>
      <c r="N19" s="266">
        <v>1995</v>
      </c>
      <c r="O19" s="266">
        <v>1890.0689018763458</v>
      </c>
      <c r="P19" s="201">
        <v>30873.8</v>
      </c>
      <c r="Q19" s="201">
        <v>3570</v>
      </c>
      <c r="R19" s="201">
        <v>4200</v>
      </c>
      <c r="S19" s="201">
        <v>3895.8701954246558</v>
      </c>
      <c r="T19" s="201">
        <v>9935.2000000000007</v>
      </c>
      <c r="U19" s="201">
        <v>4410</v>
      </c>
      <c r="V19" s="201">
        <v>5250</v>
      </c>
      <c r="W19" s="201">
        <v>4678.2360525289778</v>
      </c>
      <c r="X19" s="202">
        <v>22634.1</v>
      </c>
      <c r="Z19" s="176"/>
      <c r="AA19" s="134"/>
      <c r="AB19" s="143"/>
      <c r="AC19" s="134"/>
      <c r="AD19" s="268"/>
      <c r="AE19" s="268"/>
      <c r="AF19" s="268"/>
      <c r="AG19" s="176"/>
      <c r="AH19" s="176"/>
      <c r="AI19" s="176"/>
      <c r="AJ19" s="176"/>
      <c r="AK19" s="176"/>
      <c r="AL19" s="268"/>
      <c r="AM19" s="268"/>
      <c r="AN19" s="268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</row>
    <row r="20" spans="2:52" s="179" customFormat="1" ht="14.1" customHeight="1" x14ac:dyDescent="0.15">
      <c r="B20" s="154" t="s">
        <v>159</v>
      </c>
      <c r="C20" s="143">
        <v>1</v>
      </c>
      <c r="D20" s="155" t="s">
        <v>160</v>
      </c>
      <c r="E20" s="266">
        <v>1575</v>
      </c>
      <c r="F20" s="266">
        <v>1942.5</v>
      </c>
      <c r="G20" s="266">
        <v>1763.280678417027</v>
      </c>
      <c r="H20" s="201">
        <v>8392.9</v>
      </c>
      <c r="I20" s="201">
        <v>3675</v>
      </c>
      <c r="J20" s="201">
        <v>4410</v>
      </c>
      <c r="K20" s="201">
        <v>4046.8049785100284</v>
      </c>
      <c r="L20" s="201">
        <v>5267.5</v>
      </c>
      <c r="M20" s="266">
        <v>1470</v>
      </c>
      <c r="N20" s="266">
        <v>1785</v>
      </c>
      <c r="O20" s="266">
        <v>1629.8907362824755</v>
      </c>
      <c r="P20" s="201">
        <v>33519.5</v>
      </c>
      <c r="Q20" s="201">
        <v>3360</v>
      </c>
      <c r="R20" s="201">
        <v>3885</v>
      </c>
      <c r="S20" s="201">
        <v>3632.5430261649135</v>
      </c>
      <c r="T20" s="201">
        <v>9230.7999999999993</v>
      </c>
      <c r="U20" s="201">
        <v>4410</v>
      </c>
      <c r="V20" s="201">
        <v>5250</v>
      </c>
      <c r="W20" s="201">
        <v>4777.1489943739989</v>
      </c>
      <c r="X20" s="202">
        <v>17072.900000000001</v>
      </c>
      <c r="Z20" s="176"/>
      <c r="AA20" s="134"/>
      <c r="AB20" s="143"/>
      <c r="AC20" s="134"/>
      <c r="AD20" s="268"/>
      <c r="AE20" s="268"/>
      <c r="AF20" s="268"/>
      <c r="AG20" s="176"/>
      <c r="AH20" s="176"/>
      <c r="AI20" s="176"/>
      <c r="AJ20" s="176"/>
      <c r="AK20" s="176"/>
      <c r="AL20" s="268"/>
      <c r="AM20" s="268"/>
      <c r="AN20" s="268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6"/>
    </row>
    <row r="21" spans="2:52" s="179" customFormat="1" ht="14.1" customHeight="1" x14ac:dyDescent="0.15">
      <c r="B21" s="154"/>
      <c r="C21" s="143">
        <v>2</v>
      </c>
      <c r="D21" s="155"/>
      <c r="E21" s="266">
        <v>1459.5</v>
      </c>
      <c r="F21" s="266">
        <v>1890</v>
      </c>
      <c r="G21" s="266">
        <v>1732.4628169014081</v>
      </c>
      <c r="H21" s="201">
        <v>4159</v>
      </c>
      <c r="I21" s="202">
        <v>3675</v>
      </c>
      <c r="J21" s="201">
        <v>4410</v>
      </c>
      <c r="K21" s="201">
        <v>4110.2815618221257</v>
      </c>
      <c r="L21" s="201">
        <v>3705.5</v>
      </c>
      <c r="M21" s="266">
        <v>1470</v>
      </c>
      <c r="N21" s="266">
        <v>1785</v>
      </c>
      <c r="O21" s="266">
        <v>1621.9910083789594</v>
      </c>
      <c r="P21" s="201">
        <v>30607.5</v>
      </c>
      <c r="Q21" s="201">
        <v>3360</v>
      </c>
      <c r="R21" s="201">
        <v>3990</v>
      </c>
      <c r="S21" s="201">
        <v>3674.8276056645705</v>
      </c>
      <c r="T21" s="201">
        <v>8091.1</v>
      </c>
      <c r="U21" s="201">
        <v>4095</v>
      </c>
      <c r="V21" s="201">
        <v>5040</v>
      </c>
      <c r="W21" s="201">
        <v>4410.2762687160493</v>
      </c>
      <c r="X21" s="202">
        <v>16611</v>
      </c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</row>
    <row r="22" spans="2:52" s="179" customFormat="1" ht="14.1" customHeight="1" x14ac:dyDescent="0.15">
      <c r="B22" s="154"/>
      <c r="C22" s="143">
        <v>3</v>
      </c>
      <c r="D22" s="155"/>
      <c r="E22" s="266">
        <v>1575</v>
      </c>
      <c r="F22" s="266">
        <v>1890</v>
      </c>
      <c r="G22" s="266">
        <v>1763.6803340135777</v>
      </c>
      <c r="H22" s="201">
        <v>4720.1000000000004</v>
      </c>
      <c r="I22" s="201">
        <v>3990</v>
      </c>
      <c r="J22" s="201">
        <v>4725</v>
      </c>
      <c r="K22" s="201">
        <v>4325.504220522289</v>
      </c>
      <c r="L22" s="201">
        <v>1980.9</v>
      </c>
      <c r="M22" s="266">
        <v>1470</v>
      </c>
      <c r="N22" s="266">
        <v>1785</v>
      </c>
      <c r="O22" s="266">
        <v>1637.9490202171253</v>
      </c>
      <c r="P22" s="201">
        <v>35813.1</v>
      </c>
      <c r="Q22" s="201">
        <v>3255</v>
      </c>
      <c r="R22" s="201">
        <v>3885</v>
      </c>
      <c r="S22" s="201">
        <v>3675.2506172839499</v>
      </c>
      <c r="T22" s="201">
        <v>7761.6</v>
      </c>
      <c r="U22" s="201">
        <v>4200</v>
      </c>
      <c r="V22" s="201">
        <v>4935</v>
      </c>
      <c r="W22" s="201">
        <v>4515.0828151069327</v>
      </c>
      <c r="X22" s="202">
        <v>16231.9</v>
      </c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</row>
    <row r="23" spans="2:52" s="179" customFormat="1" ht="14.1" customHeight="1" x14ac:dyDescent="0.15">
      <c r="B23" s="154"/>
      <c r="C23" s="143">
        <v>4</v>
      </c>
      <c r="D23" s="155"/>
      <c r="E23" s="266">
        <v>1890</v>
      </c>
      <c r="F23" s="266">
        <v>2100</v>
      </c>
      <c r="G23" s="266">
        <v>2006.59586960092</v>
      </c>
      <c r="H23" s="201">
        <v>3356.7</v>
      </c>
      <c r="I23" s="201">
        <v>3790.5</v>
      </c>
      <c r="J23" s="201">
        <v>4305</v>
      </c>
      <c r="K23" s="201">
        <v>4042.3042637580565</v>
      </c>
      <c r="L23" s="201">
        <v>1514.5</v>
      </c>
      <c r="M23" s="266">
        <v>1575</v>
      </c>
      <c r="N23" s="266">
        <v>1890</v>
      </c>
      <c r="O23" s="266">
        <v>1722.2864628872555</v>
      </c>
      <c r="P23" s="201">
        <v>38374.6</v>
      </c>
      <c r="Q23" s="201">
        <v>3675</v>
      </c>
      <c r="R23" s="201">
        <v>4200</v>
      </c>
      <c r="S23" s="201">
        <v>3937.5198660257743</v>
      </c>
      <c r="T23" s="201">
        <v>9732.6</v>
      </c>
      <c r="U23" s="201">
        <v>3990</v>
      </c>
      <c r="V23" s="201">
        <v>4725</v>
      </c>
      <c r="W23" s="201">
        <v>4321.0934661013907</v>
      </c>
      <c r="X23" s="202">
        <v>20176.3</v>
      </c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</row>
    <row r="24" spans="2:52" s="179" customFormat="1" ht="14.1" customHeight="1" x14ac:dyDescent="0.15">
      <c r="B24" s="154"/>
      <c r="C24" s="143">
        <v>5</v>
      </c>
      <c r="D24" s="155"/>
      <c r="E24" s="266">
        <v>1680</v>
      </c>
      <c r="F24" s="266">
        <v>1995</v>
      </c>
      <c r="G24" s="266">
        <v>1853.568526969402</v>
      </c>
      <c r="H24" s="201">
        <v>5072.7</v>
      </c>
      <c r="I24" s="201">
        <v>3937.5</v>
      </c>
      <c r="J24" s="201">
        <v>4410</v>
      </c>
      <c r="K24" s="201">
        <v>4226.6379986919555</v>
      </c>
      <c r="L24" s="201">
        <v>2059</v>
      </c>
      <c r="M24" s="266">
        <v>1680</v>
      </c>
      <c r="N24" s="266">
        <v>1890</v>
      </c>
      <c r="O24" s="266">
        <v>1784.7427844270192</v>
      </c>
      <c r="P24" s="201">
        <v>34972.199999999997</v>
      </c>
      <c r="Q24" s="201">
        <v>3570</v>
      </c>
      <c r="R24" s="201">
        <v>4200</v>
      </c>
      <c r="S24" s="201">
        <v>3879.8427164722239</v>
      </c>
      <c r="T24" s="201">
        <v>8750.5</v>
      </c>
      <c r="U24" s="201">
        <v>4410</v>
      </c>
      <c r="V24" s="201">
        <v>5040</v>
      </c>
      <c r="W24" s="201">
        <v>4725.1861818833122</v>
      </c>
      <c r="X24" s="202">
        <v>18886.2</v>
      </c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</row>
    <row r="25" spans="2:52" s="179" customFormat="1" ht="14.1" customHeight="1" x14ac:dyDescent="0.15">
      <c r="B25" s="149"/>
      <c r="C25" s="153">
        <v>6</v>
      </c>
      <c r="D25" s="160"/>
      <c r="E25" s="269">
        <v>1690.5</v>
      </c>
      <c r="F25" s="269">
        <v>2152.5</v>
      </c>
      <c r="G25" s="269">
        <v>1942.0917640511968</v>
      </c>
      <c r="H25" s="203">
        <v>3808.2</v>
      </c>
      <c r="I25" s="203">
        <v>3790.5</v>
      </c>
      <c r="J25" s="203">
        <v>4410</v>
      </c>
      <c r="K25" s="203">
        <v>4086.6479172194222</v>
      </c>
      <c r="L25" s="203">
        <v>1577.4</v>
      </c>
      <c r="M25" s="269">
        <v>1680</v>
      </c>
      <c r="N25" s="269">
        <v>2121</v>
      </c>
      <c r="O25" s="269">
        <v>1890.3596531889348</v>
      </c>
      <c r="P25" s="203">
        <v>33539.300000000003</v>
      </c>
      <c r="Q25" s="203">
        <v>3570</v>
      </c>
      <c r="R25" s="203">
        <v>4200</v>
      </c>
      <c r="S25" s="203">
        <v>3906.3352024493438</v>
      </c>
      <c r="T25" s="203">
        <v>8328.7000000000007</v>
      </c>
      <c r="U25" s="203">
        <v>4410</v>
      </c>
      <c r="V25" s="203">
        <v>5250</v>
      </c>
      <c r="W25" s="203">
        <v>4761.5925886028217</v>
      </c>
      <c r="X25" s="204">
        <v>17979.900000000001</v>
      </c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</row>
    <row r="26" spans="2:52" x14ac:dyDescent="0.15"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</row>
    <row r="27" spans="2:52" x14ac:dyDescent="0.15">
      <c r="X27" s="176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</row>
    <row r="28" spans="2:52" x14ac:dyDescent="0.15">
      <c r="X28" s="176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</row>
    <row r="29" spans="2:52" x14ac:dyDescent="0.15">
      <c r="X29" s="176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</row>
    <row r="30" spans="2:52" x14ac:dyDescent="0.15">
      <c r="X30" s="176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</row>
    <row r="31" spans="2:52" x14ac:dyDescent="0.15">
      <c r="X31" s="176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</row>
    <row r="32" spans="2:52" x14ac:dyDescent="0.15"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</row>
    <row r="33" spans="9:52" x14ac:dyDescent="0.15"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</row>
    <row r="34" spans="9:52" ht="13.5" x14ac:dyDescent="0.15">
      <c r="I34" s="177"/>
      <c r="J34" s="178"/>
      <c r="K34" s="178"/>
      <c r="L34" s="178"/>
      <c r="M34" s="178"/>
      <c r="N34" s="178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</row>
    <row r="35" spans="9:52" ht="13.5" x14ac:dyDescent="0.15">
      <c r="I35" s="177"/>
      <c r="J35" s="177"/>
      <c r="K35" s="177"/>
      <c r="L35" s="177"/>
      <c r="M35" s="177"/>
      <c r="N35" s="177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</row>
    <row r="36" spans="9:52" ht="13.5" x14ac:dyDescent="0.15">
      <c r="I36" s="177"/>
      <c r="J36" s="177"/>
      <c r="K36" s="177"/>
      <c r="L36" s="177"/>
      <c r="M36" s="177"/>
      <c r="N36" s="177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</row>
    <row r="37" spans="9:52" ht="13.5" x14ac:dyDescent="0.15">
      <c r="I37" s="177"/>
      <c r="J37" s="177"/>
      <c r="K37" s="177"/>
      <c r="L37" s="177"/>
      <c r="M37" s="177"/>
      <c r="N37" s="177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</row>
    <row r="38" spans="9:52" x14ac:dyDescent="0.15"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</row>
    <row r="39" spans="9:52" x14ac:dyDescent="0.15"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</row>
    <row r="40" spans="9:52" x14ac:dyDescent="0.15"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4"/>
  <sheetViews>
    <sheetView zoomScaleNormal="100" workbookViewId="0"/>
  </sheetViews>
  <sheetFormatPr defaultColWidth="7.5" defaultRowHeight="12" x14ac:dyDescent="0.15"/>
  <cols>
    <col min="1" max="1" width="1" style="135" customWidth="1"/>
    <col min="2" max="2" width="4" style="135" customWidth="1"/>
    <col min="3" max="3" width="2.75" style="135" customWidth="1"/>
    <col min="4" max="4" width="2.25" style="135" customWidth="1"/>
    <col min="5" max="5" width="6.875" style="135" customWidth="1"/>
    <col min="6" max="7" width="7.625" style="135" customWidth="1"/>
    <col min="8" max="8" width="8.75" style="135" customWidth="1"/>
    <col min="9" max="9" width="6.875" style="135" customWidth="1"/>
    <col min="10" max="11" width="7.625" style="135" customWidth="1"/>
    <col min="12" max="12" width="9.125" style="135" customWidth="1"/>
    <col min="13" max="13" width="6.75" style="135" customWidth="1"/>
    <col min="14" max="15" width="7.625" style="135" customWidth="1"/>
    <col min="16" max="16" width="9.125" style="135" customWidth="1"/>
    <col min="17" max="17" width="6.25" style="135" customWidth="1"/>
    <col min="18" max="19" width="7.625" style="135" customWidth="1"/>
    <col min="20" max="20" width="9.125" style="135" customWidth="1"/>
    <col min="21" max="16384" width="7.5" style="135"/>
  </cols>
  <sheetData>
    <row r="1" spans="2:44" x14ac:dyDescent="0.15"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</row>
    <row r="2" spans="2:44" x14ac:dyDescent="0.15">
      <c r="B2" s="135" t="s">
        <v>167</v>
      </c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</row>
    <row r="3" spans="2:44" x14ac:dyDescent="0.15">
      <c r="I3" s="134"/>
      <c r="J3" s="134"/>
      <c r="K3" s="134"/>
      <c r="L3" s="134"/>
      <c r="T3" s="137" t="s">
        <v>168</v>
      </c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8"/>
      <c r="AP3" s="134"/>
      <c r="AQ3" s="134"/>
      <c r="AR3" s="134"/>
    </row>
    <row r="4" spans="2:44" ht="6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</row>
    <row r="5" spans="2:44" ht="15" customHeight="1" x14ac:dyDescent="0.15">
      <c r="B5" s="154"/>
      <c r="C5" s="140" t="s">
        <v>169</v>
      </c>
      <c r="D5" s="141"/>
      <c r="E5" s="776">
        <v>4</v>
      </c>
      <c r="F5" s="777"/>
      <c r="G5" s="777"/>
      <c r="H5" s="778"/>
      <c r="I5" s="776">
        <v>3</v>
      </c>
      <c r="J5" s="777"/>
      <c r="K5" s="777"/>
      <c r="L5" s="778"/>
      <c r="M5" s="776">
        <v>2</v>
      </c>
      <c r="N5" s="777"/>
      <c r="O5" s="777"/>
      <c r="P5" s="778"/>
      <c r="Q5" s="776">
        <v>3</v>
      </c>
      <c r="R5" s="777"/>
      <c r="S5" s="777"/>
      <c r="T5" s="778"/>
      <c r="U5" s="134"/>
      <c r="V5" s="134"/>
      <c r="W5" s="134"/>
      <c r="X5" s="143"/>
      <c r="Y5" s="143"/>
      <c r="Z5" s="772"/>
      <c r="AA5" s="772"/>
      <c r="AB5" s="772"/>
      <c r="AC5" s="772"/>
      <c r="AD5" s="772"/>
      <c r="AE5" s="772"/>
      <c r="AF5" s="772"/>
      <c r="AG5" s="772"/>
      <c r="AH5" s="772"/>
      <c r="AI5" s="772"/>
      <c r="AJ5" s="772"/>
      <c r="AK5" s="772"/>
      <c r="AL5" s="772"/>
      <c r="AM5" s="772"/>
      <c r="AN5" s="772"/>
      <c r="AO5" s="772"/>
      <c r="AP5" s="134"/>
      <c r="AQ5" s="134"/>
      <c r="AR5" s="134"/>
    </row>
    <row r="6" spans="2:44" ht="15" customHeight="1" x14ac:dyDescent="0.15">
      <c r="B6" s="154"/>
      <c r="C6" s="151" t="s">
        <v>170</v>
      </c>
      <c r="D6" s="165"/>
      <c r="E6" s="776" t="s">
        <v>171</v>
      </c>
      <c r="F6" s="777"/>
      <c r="G6" s="777"/>
      <c r="H6" s="778"/>
      <c r="I6" s="776" t="s">
        <v>171</v>
      </c>
      <c r="J6" s="777"/>
      <c r="K6" s="777"/>
      <c r="L6" s="778"/>
      <c r="M6" s="776" t="s">
        <v>172</v>
      </c>
      <c r="N6" s="777"/>
      <c r="O6" s="777"/>
      <c r="P6" s="778"/>
      <c r="Q6" s="776" t="s">
        <v>173</v>
      </c>
      <c r="R6" s="777"/>
      <c r="S6" s="777"/>
      <c r="T6" s="778"/>
      <c r="U6" s="134"/>
      <c r="V6" s="134"/>
      <c r="W6" s="134"/>
      <c r="X6" s="143"/>
      <c r="Y6" s="143"/>
      <c r="Z6" s="772"/>
      <c r="AA6" s="772"/>
      <c r="AB6" s="772"/>
      <c r="AC6" s="772"/>
      <c r="AD6" s="772"/>
      <c r="AE6" s="772"/>
      <c r="AF6" s="772"/>
      <c r="AG6" s="772"/>
      <c r="AH6" s="772"/>
      <c r="AI6" s="772"/>
      <c r="AJ6" s="772"/>
      <c r="AK6" s="772"/>
      <c r="AL6" s="772"/>
      <c r="AM6" s="772"/>
      <c r="AN6" s="772"/>
      <c r="AO6" s="772"/>
      <c r="AP6" s="134"/>
      <c r="AQ6" s="134"/>
      <c r="AR6" s="134"/>
    </row>
    <row r="7" spans="2:44" ht="15" customHeight="1" x14ac:dyDescent="0.15">
      <c r="B7" s="149" t="s">
        <v>94</v>
      </c>
      <c r="C7" s="150"/>
      <c r="D7" s="160"/>
      <c r="E7" s="140" t="s">
        <v>139</v>
      </c>
      <c r="F7" s="270" t="s">
        <v>174</v>
      </c>
      <c r="G7" s="142" t="s">
        <v>175</v>
      </c>
      <c r="H7" s="270" t="s">
        <v>176</v>
      </c>
      <c r="I7" s="140" t="s">
        <v>139</v>
      </c>
      <c r="J7" s="270" t="s">
        <v>96</v>
      </c>
      <c r="K7" s="142" t="s">
        <v>175</v>
      </c>
      <c r="L7" s="270" t="s">
        <v>176</v>
      </c>
      <c r="M7" s="140" t="s">
        <v>139</v>
      </c>
      <c r="N7" s="270" t="s">
        <v>96</v>
      </c>
      <c r="O7" s="142" t="s">
        <v>175</v>
      </c>
      <c r="P7" s="270" t="s">
        <v>98</v>
      </c>
      <c r="Q7" s="140" t="s">
        <v>139</v>
      </c>
      <c r="R7" s="270" t="s">
        <v>96</v>
      </c>
      <c r="S7" s="142" t="s">
        <v>175</v>
      </c>
      <c r="T7" s="270" t="s">
        <v>98</v>
      </c>
      <c r="U7" s="134"/>
      <c r="V7" s="134"/>
      <c r="W7" s="134"/>
      <c r="X7" s="134"/>
      <c r="Y7" s="134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34"/>
      <c r="AQ7" s="134"/>
      <c r="AR7" s="134"/>
    </row>
    <row r="8" spans="2:44" ht="15" customHeight="1" x14ac:dyDescent="0.15">
      <c r="B8" s="200" t="s">
        <v>100</v>
      </c>
      <c r="C8" s="186">
        <v>20</v>
      </c>
      <c r="D8" s="179" t="s">
        <v>101</v>
      </c>
      <c r="E8" s="271">
        <v>2786</v>
      </c>
      <c r="F8" s="272">
        <v>3518</v>
      </c>
      <c r="G8" s="273">
        <v>3162</v>
      </c>
      <c r="H8" s="272">
        <v>1644575</v>
      </c>
      <c r="I8" s="271">
        <v>2100</v>
      </c>
      <c r="J8" s="272">
        <v>3203</v>
      </c>
      <c r="K8" s="273">
        <v>2512</v>
      </c>
      <c r="L8" s="272">
        <v>2847748</v>
      </c>
      <c r="M8" s="271">
        <v>1260</v>
      </c>
      <c r="N8" s="272">
        <v>1581</v>
      </c>
      <c r="O8" s="273">
        <v>1390</v>
      </c>
      <c r="P8" s="272">
        <v>2070816</v>
      </c>
      <c r="Q8" s="271">
        <v>1680</v>
      </c>
      <c r="R8" s="272">
        <v>2678</v>
      </c>
      <c r="S8" s="273">
        <v>2201</v>
      </c>
      <c r="T8" s="272">
        <v>2264851</v>
      </c>
      <c r="U8" s="134"/>
      <c r="V8" s="134"/>
      <c r="W8" s="134"/>
      <c r="X8" s="186"/>
      <c r="Y8" s="176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134"/>
      <c r="AQ8" s="134"/>
      <c r="AR8" s="134"/>
    </row>
    <row r="9" spans="2:44" ht="15" customHeight="1" x14ac:dyDescent="0.15">
      <c r="B9" s="200"/>
      <c r="C9" s="186">
        <v>21</v>
      </c>
      <c r="D9" s="176"/>
      <c r="E9" s="271">
        <v>2609</v>
      </c>
      <c r="F9" s="272">
        <v>3465</v>
      </c>
      <c r="G9" s="273">
        <v>2939</v>
      </c>
      <c r="H9" s="272">
        <v>1314622</v>
      </c>
      <c r="I9" s="271">
        <v>1943</v>
      </c>
      <c r="J9" s="272">
        <v>2940</v>
      </c>
      <c r="K9" s="273">
        <v>2463</v>
      </c>
      <c r="L9" s="272">
        <v>3112829</v>
      </c>
      <c r="M9" s="271">
        <v>1208</v>
      </c>
      <c r="N9" s="272">
        <v>1518</v>
      </c>
      <c r="O9" s="274">
        <v>1377</v>
      </c>
      <c r="P9" s="272">
        <v>2644060</v>
      </c>
      <c r="Q9" s="271">
        <v>1575</v>
      </c>
      <c r="R9" s="272">
        <v>2520</v>
      </c>
      <c r="S9" s="274">
        <v>2033</v>
      </c>
      <c r="T9" s="272">
        <v>2868789</v>
      </c>
      <c r="U9" s="134"/>
      <c r="V9" s="134"/>
      <c r="W9" s="176"/>
      <c r="X9" s="186"/>
      <c r="Y9" s="176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  <c r="AP9" s="134"/>
      <c r="AQ9" s="134"/>
      <c r="AR9" s="134"/>
    </row>
    <row r="10" spans="2:44" ht="15" customHeight="1" x14ac:dyDescent="0.15">
      <c r="B10" s="200"/>
      <c r="C10" s="186">
        <v>22</v>
      </c>
      <c r="D10" s="202"/>
      <c r="E10" s="272">
        <v>2500</v>
      </c>
      <c r="F10" s="272">
        <v>3360</v>
      </c>
      <c r="G10" s="272">
        <v>2752</v>
      </c>
      <c r="H10" s="272">
        <v>1217675</v>
      </c>
      <c r="I10" s="272">
        <v>1958</v>
      </c>
      <c r="J10" s="272">
        <v>2835</v>
      </c>
      <c r="K10" s="272">
        <v>2451</v>
      </c>
      <c r="L10" s="272">
        <v>2743351</v>
      </c>
      <c r="M10" s="272">
        <v>1050</v>
      </c>
      <c r="N10" s="272">
        <v>1575</v>
      </c>
      <c r="O10" s="272">
        <v>1295</v>
      </c>
      <c r="P10" s="272">
        <v>2283385</v>
      </c>
      <c r="Q10" s="272">
        <v>1470</v>
      </c>
      <c r="R10" s="272">
        <v>2468</v>
      </c>
      <c r="S10" s="272">
        <v>1940</v>
      </c>
      <c r="T10" s="274">
        <v>2583485</v>
      </c>
      <c r="U10" s="134"/>
      <c r="V10" s="134"/>
      <c r="W10" s="176"/>
      <c r="X10" s="186"/>
      <c r="Y10" s="176"/>
      <c r="Z10" s="273"/>
      <c r="AA10" s="273"/>
      <c r="AB10" s="273"/>
      <c r="AC10" s="273"/>
      <c r="AD10" s="273"/>
      <c r="AE10" s="273"/>
      <c r="AF10" s="273"/>
      <c r="AG10" s="273"/>
      <c r="AH10" s="273"/>
      <c r="AI10" s="273"/>
      <c r="AJ10" s="273"/>
      <c r="AK10" s="273"/>
      <c r="AL10" s="273"/>
      <c r="AM10" s="273"/>
      <c r="AN10" s="273"/>
      <c r="AO10" s="273"/>
      <c r="AP10" s="134"/>
      <c r="AQ10" s="134"/>
      <c r="AR10" s="134"/>
    </row>
    <row r="11" spans="2:44" ht="15" customHeight="1" x14ac:dyDescent="0.15">
      <c r="B11" s="200"/>
      <c r="C11" s="186">
        <v>23</v>
      </c>
      <c r="D11" s="202"/>
      <c r="E11" s="272">
        <v>2155</v>
      </c>
      <c r="F11" s="272">
        <v>3045</v>
      </c>
      <c r="G11" s="272">
        <v>2630</v>
      </c>
      <c r="H11" s="272">
        <v>1286381</v>
      </c>
      <c r="I11" s="275">
        <v>2100</v>
      </c>
      <c r="J11" s="275">
        <v>2941.05</v>
      </c>
      <c r="K11" s="275">
        <v>2474.4233899594606</v>
      </c>
      <c r="L11" s="275">
        <v>3199887.1</v>
      </c>
      <c r="M11" s="275">
        <v>970.30500000000006</v>
      </c>
      <c r="N11" s="275">
        <v>1598.1000000000001</v>
      </c>
      <c r="O11" s="275">
        <v>1335.6319606981604</v>
      </c>
      <c r="P11" s="275">
        <v>2090545.3999999994</v>
      </c>
      <c r="Q11" s="275">
        <v>1669.5</v>
      </c>
      <c r="R11" s="275">
        <v>2625</v>
      </c>
      <c r="S11" s="275">
        <v>2105.3394160857742</v>
      </c>
      <c r="T11" s="275">
        <v>1621098.9999999995</v>
      </c>
      <c r="U11" s="134"/>
      <c r="V11" s="134"/>
      <c r="W11" s="176"/>
      <c r="X11" s="186"/>
      <c r="Y11" s="176"/>
      <c r="Z11" s="273"/>
      <c r="AA11" s="273"/>
      <c r="AB11" s="273"/>
      <c r="AC11" s="273"/>
      <c r="AD11" s="273"/>
      <c r="AE11" s="273"/>
      <c r="AF11" s="273"/>
      <c r="AG11" s="273"/>
      <c r="AH11" s="273"/>
      <c r="AI11" s="273"/>
      <c r="AJ11" s="273"/>
      <c r="AK11" s="273"/>
      <c r="AL11" s="273"/>
      <c r="AM11" s="273"/>
      <c r="AN11" s="273"/>
      <c r="AO11" s="273"/>
      <c r="AP11" s="134"/>
      <c r="AQ11" s="134"/>
      <c r="AR11" s="134"/>
    </row>
    <row r="12" spans="2:44" ht="15" customHeight="1" x14ac:dyDescent="0.15">
      <c r="B12" s="195"/>
      <c r="C12" s="198">
        <v>24</v>
      </c>
      <c r="D12" s="204"/>
      <c r="E12" s="276">
        <v>2100</v>
      </c>
      <c r="F12" s="277">
        <v>3529</v>
      </c>
      <c r="G12" s="277">
        <v>2698</v>
      </c>
      <c r="H12" s="277">
        <v>1168109.7</v>
      </c>
      <c r="I12" s="278">
        <v>1953</v>
      </c>
      <c r="J12" s="278">
        <v>2654.4</v>
      </c>
      <c r="K12" s="278">
        <v>2229</v>
      </c>
      <c r="L12" s="278">
        <v>4085248.0999999996</v>
      </c>
      <c r="M12" s="278">
        <v>952.35</v>
      </c>
      <c r="N12" s="278">
        <v>1690.5</v>
      </c>
      <c r="O12" s="278">
        <v>1247</v>
      </c>
      <c r="P12" s="278">
        <v>2390246.9</v>
      </c>
      <c r="Q12" s="278">
        <v>1677.9</v>
      </c>
      <c r="R12" s="278">
        <v>2205</v>
      </c>
      <c r="S12" s="278">
        <v>1834</v>
      </c>
      <c r="T12" s="279">
        <v>1847174.3000000003</v>
      </c>
      <c r="U12" s="134"/>
      <c r="V12" s="134"/>
      <c r="W12" s="176"/>
      <c r="X12" s="186"/>
      <c r="Y12" s="176"/>
      <c r="Z12" s="273"/>
      <c r="AA12" s="273"/>
      <c r="AB12" s="273"/>
      <c r="AC12" s="273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134"/>
      <c r="AQ12" s="134"/>
      <c r="AR12" s="134"/>
    </row>
    <row r="13" spans="2:44" ht="15" customHeight="1" x14ac:dyDescent="0.15">
      <c r="B13" s="154"/>
      <c r="C13" s="134">
        <v>9</v>
      </c>
      <c r="D13" s="155"/>
      <c r="E13" s="272">
        <v>2415</v>
      </c>
      <c r="F13" s="272">
        <v>2940</v>
      </c>
      <c r="G13" s="272">
        <v>2758</v>
      </c>
      <c r="H13" s="272">
        <v>93083</v>
      </c>
      <c r="I13" s="272">
        <v>2310</v>
      </c>
      <c r="J13" s="272">
        <v>2677.5</v>
      </c>
      <c r="K13" s="272">
        <v>2497.5699154363115</v>
      </c>
      <c r="L13" s="274">
        <v>194025.5</v>
      </c>
      <c r="M13" s="272">
        <v>1214.7450000000001</v>
      </c>
      <c r="N13" s="272">
        <v>1598.1000000000001</v>
      </c>
      <c r="O13" s="272">
        <v>1394.6944961242946</v>
      </c>
      <c r="P13" s="274">
        <v>172226</v>
      </c>
      <c r="Q13" s="272">
        <v>1890</v>
      </c>
      <c r="R13" s="272">
        <v>2264.85</v>
      </c>
      <c r="S13" s="272">
        <v>2114.5117947871991</v>
      </c>
      <c r="T13" s="274">
        <v>82637.900000000009</v>
      </c>
      <c r="U13" s="134"/>
      <c r="V13" s="134"/>
      <c r="W13" s="134"/>
      <c r="X13" s="134"/>
      <c r="Y13" s="134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134"/>
      <c r="AQ13" s="134"/>
      <c r="AR13" s="134"/>
    </row>
    <row r="14" spans="2:44" ht="15" customHeight="1" x14ac:dyDescent="0.15">
      <c r="B14" s="154"/>
      <c r="C14" s="134">
        <v>10</v>
      </c>
      <c r="D14" s="155"/>
      <c r="E14" s="275">
        <v>2625</v>
      </c>
      <c r="F14" s="275">
        <v>2835</v>
      </c>
      <c r="G14" s="275">
        <v>2771</v>
      </c>
      <c r="H14" s="275">
        <v>101283.9</v>
      </c>
      <c r="I14" s="272">
        <v>2299.5</v>
      </c>
      <c r="J14" s="272">
        <v>2677.5</v>
      </c>
      <c r="K14" s="272">
        <v>2502.680165018744</v>
      </c>
      <c r="L14" s="272">
        <v>237496.09999999998</v>
      </c>
      <c r="M14" s="272">
        <v>1190.7</v>
      </c>
      <c r="N14" s="272">
        <v>1531.95</v>
      </c>
      <c r="O14" s="272">
        <v>1337.7280703737022</v>
      </c>
      <c r="P14" s="272">
        <v>154840.70000000001</v>
      </c>
      <c r="Q14" s="272">
        <v>1788.8850000000002</v>
      </c>
      <c r="R14" s="272">
        <v>2100</v>
      </c>
      <c r="S14" s="272">
        <v>1949.9670278637773</v>
      </c>
      <c r="T14" s="274">
        <v>110842.8</v>
      </c>
      <c r="U14" s="134"/>
      <c r="V14" s="134"/>
      <c r="W14" s="134"/>
      <c r="X14" s="134"/>
      <c r="Y14" s="134"/>
      <c r="Z14" s="273"/>
      <c r="AA14" s="273"/>
      <c r="AB14" s="273"/>
      <c r="AC14" s="273"/>
      <c r="AD14" s="273"/>
      <c r="AE14" s="273"/>
      <c r="AF14" s="273"/>
      <c r="AG14" s="273"/>
      <c r="AH14" s="273"/>
      <c r="AI14" s="273"/>
      <c r="AJ14" s="273"/>
      <c r="AK14" s="273"/>
      <c r="AL14" s="273"/>
      <c r="AM14" s="273"/>
      <c r="AN14" s="273"/>
      <c r="AO14" s="273"/>
      <c r="AP14" s="134"/>
      <c r="AQ14" s="134"/>
      <c r="AR14" s="134"/>
    </row>
    <row r="15" spans="2:44" ht="15" customHeight="1" x14ac:dyDescent="0.15">
      <c r="B15" s="154"/>
      <c r="C15" s="134">
        <v>11</v>
      </c>
      <c r="D15" s="155"/>
      <c r="E15" s="275">
        <v>2155</v>
      </c>
      <c r="F15" s="275">
        <v>2730</v>
      </c>
      <c r="G15" s="275">
        <v>2577</v>
      </c>
      <c r="H15" s="275">
        <v>127921.2</v>
      </c>
      <c r="I15" s="272">
        <v>2100</v>
      </c>
      <c r="J15" s="272">
        <v>2625</v>
      </c>
      <c r="K15" s="272">
        <v>2367.8234693089803</v>
      </c>
      <c r="L15" s="272">
        <v>461774.10000000003</v>
      </c>
      <c r="M15" s="272">
        <v>970.30500000000006</v>
      </c>
      <c r="N15" s="272">
        <v>1431.15</v>
      </c>
      <c r="O15" s="272">
        <v>1235.5406316571227</v>
      </c>
      <c r="P15" s="272">
        <v>210586.4</v>
      </c>
      <c r="Q15" s="272">
        <v>1732.5</v>
      </c>
      <c r="R15" s="272">
        <v>2047.5</v>
      </c>
      <c r="S15" s="272">
        <v>1876.7744909482306</v>
      </c>
      <c r="T15" s="274">
        <v>147030.29999999999</v>
      </c>
      <c r="U15" s="134"/>
      <c r="V15" s="134"/>
      <c r="W15" s="134"/>
      <c r="X15" s="134"/>
      <c r="Y15" s="134"/>
      <c r="Z15" s="273"/>
      <c r="AA15" s="273"/>
      <c r="AB15" s="273"/>
      <c r="AC15" s="273"/>
      <c r="AD15" s="273"/>
      <c r="AE15" s="273"/>
      <c r="AF15" s="273"/>
      <c r="AG15" s="273"/>
      <c r="AH15" s="273"/>
      <c r="AI15" s="273"/>
      <c r="AJ15" s="273"/>
      <c r="AK15" s="273"/>
      <c r="AL15" s="273"/>
      <c r="AM15" s="273"/>
      <c r="AN15" s="273"/>
      <c r="AO15" s="273"/>
      <c r="AP15" s="134"/>
      <c r="AQ15" s="134"/>
      <c r="AR15" s="134"/>
    </row>
    <row r="16" spans="2:44" ht="15" customHeight="1" x14ac:dyDescent="0.15">
      <c r="B16" s="154"/>
      <c r="C16" s="134">
        <v>12</v>
      </c>
      <c r="D16" s="155"/>
      <c r="E16" s="275">
        <v>2625</v>
      </c>
      <c r="F16" s="275">
        <v>3045</v>
      </c>
      <c r="G16" s="275">
        <v>2835</v>
      </c>
      <c r="H16" s="275">
        <v>208929.3</v>
      </c>
      <c r="I16" s="272">
        <v>2310</v>
      </c>
      <c r="J16" s="272">
        <v>2625</v>
      </c>
      <c r="K16" s="272">
        <v>2504.430581027153</v>
      </c>
      <c r="L16" s="272">
        <v>492885.3</v>
      </c>
      <c r="M16" s="272">
        <v>1024.8</v>
      </c>
      <c r="N16" s="272">
        <v>1419.6000000000001</v>
      </c>
      <c r="O16" s="272">
        <v>1247.0820396413944</v>
      </c>
      <c r="P16" s="272">
        <v>186373.5</v>
      </c>
      <c r="Q16" s="272">
        <v>1785</v>
      </c>
      <c r="R16" s="272">
        <v>2100</v>
      </c>
      <c r="S16" s="272">
        <v>1901.9741111945418</v>
      </c>
      <c r="T16" s="274">
        <v>122225.60000000001</v>
      </c>
      <c r="U16" s="134"/>
      <c r="V16" s="134"/>
      <c r="W16" s="134"/>
      <c r="X16" s="134"/>
      <c r="Y16" s="134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3"/>
      <c r="AM16" s="273"/>
      <c r="AN16" s="273"/>
      <c r="AO16" s="273"/>
      <c r="AP16" s="134"/>
      <c r="AQ16" s="134"/>
      <c r="AR16" s="134"/>
    </row>
    <row r="17" spans="2:44" ht="15" customHeight="1" x14ac:dyDescent="0.15">
      <c r="B17" s="154" t="s">
        <v>177</v>
      </c>
      <c r="C17" s="134">
        <v>1</v>
      </c>
      <c r="D17" s="155" t="s">
        <v>126</v>
      </c>
      <c r="E17" s="275">
        <v>2520</v>
      </c>
      <c r="F17" s="275">
        <v>2730</v>
      </c>
      <c r="G17" s="275">
        <v>2644</v>
      </c>
      <c r="H17" s="275">
        <v>107584</v>
      </c>
      <c r="I17" s="272">
        <v>2253.3000000000002</v>
      </c>
      <c r="J17" s="272">
        <v>2625</v>
      </c>
      <c r="K17" s="272">
        <v>2410.2507935320245</v>
      </c>
      <c r="L17" s="272">
        <v>382930.69999999995</v>
      </c>
      <c r="M17" s="272">
        <v>956.55000000000007</v>
      </c>
      <c r="N17" s="272">
        <v>1443.75</v>
      </c>
      <c r="O17" s="272">
        <v>1269.5173566735332</v>
      </c>
      <c r="P17" s="272">
        <v>220149.39999999997</v>
      </c>
      <c r="Q17" s="272">
        <v>1677.9</v>
      </c>
      <c r="R17" s="272">
        <v>1995</v>
      </c>
      <c r="S17" s="272">
        <v>1816.979962998626</v>
      </c>
      <c r="T17" s="274">
        <v>146659.6</v>
      </c>
      <c r="U17" s="134"/>
      <c r="V17" s="134"/>
      <c r="W17" s="134"/>
      <c r="X17" s="134"/>
      <c r="Y17" s="134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134"/>
      <c r="AQ17" s="134"/>
      <c r="AR17" s="134"/>
    </row>
    <row r="18" spans="2:44" ht="15" customHeight="1" x14ac:dyDescent="0.15">
      <c r="B18" s="154"/>
      <c r="C18" s="134">
        <v>2</v>
      </c>
      <c r="D18" s="155"/>
      <c r="E18" s="275">
        <v>2246</v>
      </c>
      <c r="F18" s="275">
        <v>3529</v>
      </c>
      <c r="G18" s="275">
        <v>2829</v>
      </c>
      <c r="H18" s="275">
        <v>37164.5</v>
      </c>
      <c r="I18" s="272">
        <v>2100</v>
      </c>
      <c r="J18" s="272">
        <v>2572.5</v>
      </c>
      <c r="K18" s="272">
        <v>2372.4644394005868</v>
      </c>
      <c r="L18" s="272">
        <v>391057.69999999995</v>
      </c>
      <c r="M18" s="272">
        <v>997.5</v>
      </c>
      <c r="N18" s="272">
        <v>1522.5</v>
      </c>
      <c r="O18" s="272">
        <v>1303.3016823392604</v>
      </c>
      <c r="P18" s="272">
        <v>196736.59999999998</v>
      </c>
      <c r="Q18" s="272">
        <v>1680</v>
      </c>
      <c r="R18" s="272">
        <v>1984.5</v>
      </c>
      <c r="S18" s="272">
        <v>1803.5287499999999</v>
      </c>
      <c r="T18" s="274">
        <v>115271.50000000001</v>
      </c>
      <c r="U18" s="134"/>
      <c r="V18" s="134"/>
      <c r="W18" s="134"/>
      <c r="X18" s="134"/>
      <c r="Y18" s="134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134"/>
      <c r="AQ18" s="134"/>
      <c r="AR18" s="134"/>
    </row>
    <row r="19" spans="2:44" ht="15" customHeight="1" x14ac:dyDescent="0.15">
      <c r="B19" s="154"/>
      <c r="C19" s="134">
        <v>3</v>
      </c>
      <c r="D19" s="155"/>
      <c r="E19" s="275">
        <v>2100</v>
      </c>
      <c r="F19" s="275">
        <v>2730</v>
      </c>
      <c r="G19" s="275">
        <v>2458</v>
      </c>
      <c r="H19" s="275">
        <v>107443.3</v>
      </c>
      <c r="I19" s="272">
        <v>2277.4500000000003</v>
      </c>
      <c r="J19" s="272">
        <v>2543.1</v>
      </c>
      <c r="K19" s="272">
        <v>2397.8625242827788</v>
      </c>
      <c r="L19" s="272">
        <v>316024.60000000003</v>
      </c>
      <c r="M19" s="272">
        <v>1150.3799999999999</v>
      </c>
      <c r="N19" s="272">
        <v>1690.5</v>
      </c>
      <c r="O19" s="272">
        <v>1348.984540574118</v>
      </c>
      <c r="P19" s="272">
        <v>208591.5</v>
      </c>
      <c r="Q19" s="272">
        <v>1680</v>
      </c>
      <c r="R19" s="272">
        <v>1950.0600000000002</v>
      </c>
      <c r="S19" s="272">
        <v>1776.3777064955893</v>
      </c>
      <c r="T19" s="272">
        <v>123314.6</v>
      </c>
      <c r="U19" s="134"/>
      <c r="V19" s="134"/>
      <c r="W19" s="134"/>
      <c r="X19" s="134"/>
      <c r="Y19" s="134"/>
      <c r="Z19" s="280"/>
      <c r="AA19" s="280"/>
      <c r="AB19" s="280"/>
      <c r="AC19" s="280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134"/>
      <c r="AQ19" s="134"/>
      <c r="AR19" s="134"/>
    </row>
    <row r="20" spans="2:44" ht="15" customHeight="1" x14ac:dyDescent="0.15">
      <c r="B20" s="154"/>
      <c r="C20" s="134">
        <v>4</v>
      </c>
      <c r="D20" s="155"/>
      <c r="E20" s="158">
        <v>2415</v>
      </c>
      <c r="F20" s="158">
        <v>3150</v>
      </c>
      <c r="G20" s="158">
        <v>2835</v>
      </c>
      <c r="H20" s="158">
        <v>96769.8</v>
      </c>
      <c r="I20" s="156">
        <v>2257.5</v>
      </c>
      <c r="J20" s="156">
        <v>2530.5</v>
      </c>
      <c r="K20" s="156">
        <v>2394.5755443889661</v>
      </c>
      <c r="L20" s="156">
        <v>316931</v>
      </c>
      <c r="M20" s="201">
        <v>1160.25</v>
      </c>
      <c r="N20" s="201">
        <v>1690.5</v>
      </c>
      <c r="O20" s="201">
        <v>1344.0839786135693</v>
      </c>
      <c r="P20" s="201">
        <v>174429.90000000002</v>
      </c>
      <c r="Q20" s="201">
        <v>1680</v>
      </c>
      <c r="R20" s="201">
        <v>2001.3000000000002</v>
      </c>
      <c r="S20" s="201">
        <v>1815.2224656638325</v>
      </c>
      <c r="T20" s="202">
        <v>161526.09999999998</v>
      </c>
      <c r="U20" s="134"/>
      <c r="V20" s="134"/>
      <c r="W20" s="134"/>
      <c r="X20" s="134"/>
      <c r="Y20" s="134"/>
      <c r="Z20" s="280"/>
      <c r="AA20" s="280"/>
      <c r="AB20" s="280"/>
      <c r="AC20" s="280"/>
      <c r="AD20" s="273"/>
      <c r="AE20" s="273"/>
      <c r="AF20" s="273"/>
      <c r="AG20" s="273"/>
      <c r="AH20" s="273"/>
      <c r="AI20" s="273"/>
      <c r="AJ20" s="273"/>
      <c r="AK20" s="273"/>
      <c r="AL20" s="273"/>
      <c r="AM20" s="273"/>
      <c r="AN20" s="273"/>
      <c r="AO20" s="273"/>
      <c r="AP20" s="134"/>
      <c r="AQ20" s="134"/>
      <c r="AR20" s="134"/>
    </row>
    <row r="21" spans="2:44" ht="15" customHeight="1" x14ac:dyDescent="0.15">
      <c r="B21" s="154"/>
      <c r="C21" s="134">
        <v>5</v>
      </c>
      <c r="D21" s="155"/>
      <c r="E21" s="281">
        <v>2415</v>
      </c>
      <c r="F21" s="281">
        <v>3150</v>
      </c>
      <c r="G21" s="281">
        <v>2816</v>
      </c>
      <c r="H21" s="281">
        <v>110366.1</v>
      </c>
      <c r="I21" s="282">
        <v>2177.7000000000003</v>
      </c>
      <c r="J21" s="282">
        <v>2489.5500000000002</v>
      </c>
      <c r="K21" s="282">
        <v>2349.1437750777513</v>
      </c>
      <c r="L21" s="282">
        <v>382714.2</v>
      </c>
      <c r="M21" s="283">
        <v>1244.25</v>
      </c>
      <c r="N21" s="282">
        <v>1601.5650000000001</v>
      </c>
      <c r="O21" s="282">
        <v>1382.841503488502</v>
      </c>
      <c r="P21" s="282">
        <v>245417.7</v>
      </c>
      <c r="Q21" s="282">
        <v>1785</v>
      </c>
      <c r="R21" s="282">
        <v>2010.75</v>
      </c>
      <c r="S21" s="282">
        <v>1908.8590613579181</v>
      </c>
      <c r="T21" s="282">
        <v>169989.1</v>
      </c>
      <c r="U21" s="134"/>
      <c r="V21" s="134"/>
      <c r="W21" s="134"/>
      <c r="X21" s="134"/>
      <c r="Y21" s="134"/>
      <c r="Z21" s="280"/>
      <c r="AA21" s="280"/>
      <c r="AB21" s="280"/>
      <c r="AC21" s="280"/>
      <c r="AD21" s="273"/>
      <c r="AE21" s="273"/>
      <c r="AF21" s="273"/>
      <c r="AG21" s="273"/>
      <c r="AH21" s="273"/>
      <c r="AI21" s="273"/>
      <c r="AJ21" s="273"/>
      <c r="AK21" s="273"/>
      <c r="AL21" s="273"/>
      <c r="AM21" s="273"/>
      <c r="AN21" s="273"/>
      <c r="AO21" s="273"/>
      <c r="AP21" s="134"/>
      <c r="AQ21" s="134"/>
      <c r="AR21" s="134"/>
    </row>
    <row r="22" spans="2:44" ht="15" customHeight="1" x14ac:dyDescent="0.15">
      <c r="B22" s="154"/>
      <c r="C22" s="134">
        <v>6</v>
      </c>
      <c r="D22" s="155"/>
      <c r="E22" s="156">
        <v>2205</v>
      </c>
      <c r="F22" s="156">
        <v>2835</v>
      </c>
      <c r="G22" s="155">
        <v>2651</v>
      </c>
      <c r="H22" s="156">
        <v>93123.199999999997</v>
      </c>
      <c r="I22" s="156">
        <v>2121</v>
      </c>
      <c r="J22" s="156">
        <v>2420.67</v>
      </c>
      <c r="K22" s="156">
        <v>2281.2285340053245</v>
      </c>
      <c r="L22" s="156">
        <v>284741.2</v>
      </c>
      <c r="M22" s="202">
        <v>1261.05</v>
      </c>
      <c r="N22" s="201">
        <v>1556.1000000000001</v>
      </c>
      <c r="O22" s="201">
        <v>1385.2902931063961</v>
      </c>
      <c r="P22" s="201">
        <v>179662.50000000003</v>
      </c>
      <c r="Q22" s="201">
        <v>1779.75</v>
      </c>
      <c r="R22" s="202">
        <v>2016</v>
      </c>
      <c r="S22" s="201">
        <v>1929.1650532364376</v>
      </c>
      <c r="T22" s="201">
        <v>165825</v>
      </c>
      <c r="U22" s="134"/>
      <c r="V22" s="134"/>
      <c r="W22" s="134"/>
      <c r="X22" s="134"/>
      <c r="Y22" s="134"/>
      <c r="Z22" s="280"/>
      <c r="AA22" s="280"/>
      <c r="AB22" s="280"/>
      <c r="AC22" s="280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134"/>
      <c r="AQ22" s="134"/>
      <c r="AR22" s="134"/>
    </row>
    <row r="23" spans="2:44" ht="15" customHeight="1" x14ac:dyDescent="0.15">
      <c r="B23" s="154"/>
      <c r="C23" s="134">
        <v>7</v>
      </c>
      <c r="D23" s="155"/>
      <c r="E23" s="158">
        <v>2205</v>
      </c>
      <c r="F23" s="158">
        <v>2940</v>
      </c>
      <c r="G23" s="158">
        <v>2625</v>
      </c>
      <c r="H23" s="158">
        <v>102403.8</v>
      </c>
      <c r="I23" s="156">
        <v>2047.5</v>
      </c>
      <c r="J23" s="156">
        <v>2310</v>
      </c>
      <c r="K23" s="156">
        <v>2190.283026930043</v>
      </c>
      <c r="L23" s="156">
        <v>291886.5</v>
      </c>
      <c r="M23" s="201">
        <v>1155</v>
      </c>
      <c r="N23" s="201">
        <v>1470</v>
      </c>
      <c r="O23" s="201">
        <v>1322.6434971703093</v>
      </c>
      <c r="P23" s="201">
        <v>235926.5</v>
      </c>
      <c r="Q23" s="201">
        <v>1785</v>
      </c>
      <c r="R23" s="201">
        <v>2047.5</v>
      </c>
      <c r="S23" s="201">
        <v>1926.5138520179373</v>
      </c>
      <c r="T23" s="202">
        <v>196551.6</v>
      </c>
      <c r="U23" s="134"/>
      <c r="V23" s="134"/>
      <c r="W23" s="134"/>
      <c r="X23" s="134"/>
      <c r="Y23" s="134"/>
      <c r="Z23" s="280"/>
      <c r="AA23" s="280"/>
      <c r="AB23" s="280"/>
      <c r="AC23" s="280"/>
      <c r="AD23" s="273"/>
      <c r="AE23" s="273"/>
      <c r="AF23" s="273"/>
      <c r="AG23" s="273"/>
      <c r="AH23" s="273"/>
      <c r="AI23" s="273"/>
      <c r="AJ23" s="273"/>
      <c r="AK23" s="273"/>
      <c r="AL23" s="273"/>
      <c r="AM23" s="273"/>
      <c r="AN23" s="273"/>
      <c r="AO23" s="273"/>
      <c r="AP23" s="134"/>
      <c r="AQ23" s="134"/>
      <c r="AR23" s="134"/>
    </row>
    <row r="24" spans="2:44" ht="15" customHeight="1" x14ac:dyDescent="0.15">
      <c r="B24" s="154"/>
      <c r="C24" s="134">
        <v>8</v>
      </c>
      <c r="D24" s="155"/>
      <c r="E24" s="158">
        <v>2100</v>
      </c>
      <c r="F24" s="158">
        <v>2783</v>
      </c>
      <c r="G24" s="158">
        <v>2472</v>
      </c>
      <c r="H24" s="158">
        <v>112203.4</v>
      </c>
      <c r="I24" s="156">
        <v>1995</v>
      </c>
      <c r="J24" s="156">
        <v>2310</v>
      </c>
      <c r="K24" s="156">
        <v>2186.6099024452342</v>
      </c>
      <c r="L24" s="156">
        <v>367754.9</v>
      </c>
      <c r="M24" s="201">
        <v>1036.3500000000001</v>
      </c>
      <c r="N24" s="201">
        <v>1365</v>
      </c>
      <c r="O24" s="201">
        <v>1220.2363304102387</v>
      </c>
      <c r="P24" s="201">
        <v>154395.70000000001</v>
      </c>
      <c r="Q24" s="201">
        <v>1753.5</v>
      </c>
      <c r="R24" s="201">
        <v>1995</v>
      </c>
      <c r="S24" s="201">
        <v>1907.5000261044029</v>
      </c>
      <c r="T24" s="202">
        <v>126189.6</v>
      </c>
      <c r="U24" s="134"/>
      <c r="V24" s="134"/>
      <c r="W24" s="134"/>
      <c r="X24" s="134"/>
      <c r="Y24" s="134"/>
      <c r="Z24" s="280"/>
      <c r="AA24" s="280"/>
      <c r="AB24" s="280"/>
      <c r="AC24" s="280"/>
      <c r="AD24" s="273"/>
      <c r="AE24" s="273"/>
      <c r="AF24" s="273"/>
      <c r="AG24" s="273"/>
      <c r="AH24" s="273"/>
      <c r="AI24" s="273"/>
      <c r="AJ24" s="273"/>
      <c r="AK24" s="273"/>
      <c r="AL24" s="273"/>
      <c r="AM24" s="273"/>
      <c r="AN24" s="273"/>
      <c r="AO24" s="273"/>
      <c r="AP24" s="134"/>
      <c r="AQ24" s="134"/>
      <c r="AR24" s="134"/>
    </row>
    <row r="25" spans="2:44" ht="15" customHeight="1" x14ac:dyDescent="0.15">
      <c r="B25" s="154"/>
      <c r="C25" s="134">
        <v>9</v>
      </c>
      <c r="D25" s="155"/>
      <c r="E25" s="158">
        <v>2100</v>
      </c>
      <c r="F25" s="158">
        <v>2940</v>
      </c>
      <c r="G25" s="158">
        <v>2467</v>
      </c>
      <c r="H25" s="158">
        <v>93596.6</v>
      </c>
      <c r="I25" s="156">
        <v>1995</v>
      </c>
      <c r="J25" s="156">
        <v>2415</v>
      </c>
      <c r="K25" s="156">
        <v>2233.751004694378</v>
      </c>
      <c r="L25" s="156">
        <v>285664</v>
      </c>
      <c r="M25" s="201">
        <v>952.35</v>
      </c>
      <c r="N25" s="201">
        <v>1344</v>
      </c>
      <c r="O25" s="201">
        <v>1177.4706374814302</v>
      </c>
      <c r="P25" s="201">
        <v>204446.2</v>
      </c>
      <c r="Q25" s="201">
        <v>1732.5</v>
      </c>
      <c r="R25" s="201">
        <v>2000.04</v>
      </c>
      <c r="S25" s="201">
        <v>1905.9570921800826</v>
      </c>
      <c r="T25" s="201">
        <v>140165.59999999998</v>
      </c>
      <c r="U25" s="134"/>
      <c r="V25" s="134"/>
      <c r="W25" s="134"/>
      <c r="X25" s="134"/>
      <c r="Y25" s="134"/>
      <c r="Z25" s="163"/>
      <c r="AA25" s="163"/>
      <c r="AB25" s="163"/>
      <c r="AC25" s="163"/>
      <c r="AD25" s="134"/>
      <c r="AE25" s="134"/>
      <c r="AF25" s="134"/>
      <c r="AG25" s="134"/>
      <c r="AH25" s="176"/>
      <c r="AI25" s="176"/>
      <c r="AJ25" s="176"/>
      <c r="AK25" s="176"/>
      <c r="AL25" s="176"/>
      <c r="AM25" s="176"/>
      <c r="AN25" s="176"/>
      <c r="AO25" s="176"/>
      <c r="AP25" s="134"/>
      <c r="AQ25" s="134"/>
      <c r="AR25" s="134"/>
    </row>
    <row r="26" spans="2:44" ht="15" customHeight="1" x14ac:dyDescent="0.15">
      <c r="B26" s="154"/>
      <c r="C26" s="134">
        <v>10</v>
      </c>
      <c r="D26" s="155"/>
      <c r="E26" s="158">
        <v>2205</v>
      </c>
      <c r="F26" s="158">
        <v>3045</v>
      </c>
      <c r="G26" s="158">
        <v>2625</v>
      </c>
      <c r="H26" s="158">
        <v>96424</v>
      </c>
      <c r="I26" s="156">
        <v>1953</v>
      </c>
      <c r="J26" s="156">
        <v>2391.9</v>
      </c>
      <c r="K26" s="156">
        <v>2193.180439465265</v>
      </c>
      <c r="L26" s="156">
        <v>262732.60000000003</v>
      </c>
      <c r="M26" s="201">
        <v>997.5</v>
      </c>
      <c r="N26" s="201">
        <v>1378.44</v>
      </c>
      <c r="O26" s="201">
        <v>1155.8163214099793</v>
      </c>
      <c r="P26" s="201">
        <v>207129.3</v>
      </c>
      <c r="Q26" s="201">
        <v>1785</v>
      </c>
      <c r="R26" s="201">
        <v>2047.5</v>
      </c>
      <c r="S26" s="201">
        <v>1902.4281810389932</v>
      </c>
      <c r="T26" s="202">
        <v>158152.79999999999</v>
      </c>
      <c r="U26" s="134"/>
      <c r="V26" s="134"/>
      <c r="W26" s="134"/>
      <c r="X26" s="134"/>
      <c r="Y26" s="134"/>
      <c r="Z26" s="284"/>
      <c r="AA26" s="284"/>
      <c r="AB26" s="284"/>
      <c r="AC26" s="284"/>
      <c r="AD26" s="285"/>
      <c r="AE26" s="285"/>
      <c r="AF26" s="285"/>
      <c r="AG26" s="285"/>
      <c r="AH26" s="285"/>
      <c r="AI26" s="285"/>
      <c r="AJ26" s="285"/>
      <c r="AK26" s="285"/>
      <c r="AL26" s="285"/>
      <c r="AM26" s="285"/>
      <c r="AN26" s="285"/>
      <c r="AO26" s="285"/>
      <c r="AP26" s="134"/>
      <c r="AQ26" s="134"/>
      <c r="AR26" s="134"/>
    </row>
    <row r="27" spans="2:44" ht="15" customHeight="1" x14ac:dyDescent="0.15">
      <c r="B27" s="154"/>
      <c r="C27" s="134">
        <v>11</v>
      </c>
      <c r="D27" s="155"/>
      <c r="E27" s="158">
        <v>2730</v>
      </c>
      <c r="F27" s="158">
        <v>3360</v>
      </c>
      <c r="G27" s="158">
        <v>2888</v>
      </c>
      <c r="H27" s="158">
        <v>95506</v>
      </c>
      <c r="I27" s="156">
        <v>2100</v>
      </c>
      <c r="J27" s="156">
        <v>2467.5</v>
      </c>
      <c r="K27" s="156">
        <v>2329.6647775178726</v>
      </c>
      <c r="L27" s="156">
        <v>288674</v>
      </c>
      <c r="M27" s="201">
        <v>1081.92</v>
      </c>
      <c r="N27" s="201">
        <v>1420.9649999999999</v>
      </c>
      <c r="O27" s="201">
        <v>1202.7600873414026</v>
      </c>
      <c r="P27" s="201">
        <v>180766.3</v>
      </c>
      <c r="Q27" s="201">
        <v>1785</v>
      </c>
      <c r="R27" s="201">
        <v>2047.5</v>
      </c>
      <c r="S27" s="201">
        <v>1956.9052936502683</v>
      </c>
      <c r="T27" s="202">
        <v>152828</v>
      </c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76"/>
      <c r="AI27" s="176"/>
      <c r="AJ27" s="176"/>
      <c r="AK27" s="176"/>
      <c r="AL27" s="176"/>
      <c r="AM27" s="176"/>
      <c r="AN27" s="176"/>
      <c r="AO27" s="176"/>
      <c r="AP27" s="134"/>
      <c r="AQ27" s="134"/>
      <c r="AR27" s="134"/>
    </row>
    <row r="28" spans="2:44" ht="15" customHeight="1" x14ac:dyDescent="0.15">
      <c r="B28" s="154"/>
      <c r="C28" s="134">
        <v>12</v>
      </c>
      <c r="D28" s="155"/>
      <c r="E28" s="158">
        <v>2940</v>
      </c>
      <c r="F28" s="158">
        <v>3203</v>
      </c>
      <c r="G28" s="158">
        <v>3066</v>
      </c>
      <c r="H28" s="159">
        <v>115525</v>
      </c>
      <c r="I28" s="156">
        <v>2194.5</v>
      </c>
      <c r="J28" s="156">
        <v>2654.4</v>
      </c>
      <c r="K28" s="156">
        <v>2445.861198291344</v>
      </c>
      <c r="L28" s="156">
        <v>514136.69999999995</v>
      </c>
      <c r="M28" s="201">
        <v>1099.3500000000001</v>
      </c>
      <c r="N28" s="201">
        <v>1496.25</v>
      </c>
      <c r="O28" s="201">
        <v>1287.1678349872207</v>
      </c>
      <c r="P28" s="201">
        <v>182595.3</v>
      </c>
      <c r="Q28" s="201">
        <v>1785</v>
      </c>
      <c r="R28" s="201">
        <v>2205</v>
      </c>
      <c r="S28" s="201">
        <v>2036.445556017874</v>
      </c>
      <c r="T28" s="202">
        <v>190700.79999999999</v>
      </c>
      <c r="U28" s="134"/>
      <c r="V28" s="134"/>
      <c r="W28" s="134"/>
      <c r="X28" s="134"/>
      <c r="Y28" s="134"/>
      <c r="Z28" s="163"/>
      <c r="AA28" s="163"/>
      <c r="AB28" s="163"/>
      <c r="AC28" s="163"/>
      <c r="AD28" s="134"/>
      <c r="AE28" s="134"/>
      <c r="AF28" s="134"/>
      <c r="AG28" s="134"/>
      <c r="AH28" s="176"/>
      <c r="AI28" s="176"/>
      <c r="AJ28" s="176"/>
      <c r="AK28" s="176"/>
      <c r="AL28" s="176"/>
      <c r="AM28" s="176"/>
      <c r="AN28" s="176"/>
      <c r="AO28" s="176"/>
      <c r="AP28" s="134"/>
      <c r="AQ28" s="134"/>
      <c r="AR28" s="134"/>
    </row>
    <row r="29" spans="2:44" ht="15" customHeight="1" x14ac:dyDescent="0.15">
      <c r="B29" s="154" t="s">
        <v>102</v>
      </c>
      <c r="C29" s="134">
        <v>1</v>
      </c>
      <c r="D29" s="155" t="s">
        <v>126</v>
      </c>
      <c r="E29" s="158">
        <v>2310</v>
      </c>
      <c r="F29" s="158">
        <v>2788</v>
      </c>
      <c r="G29" s="158">
        <v>2539</v>
      </c>
      <c r="H29" s="158">
        <v>89880</v>
      </c>
      <c r="I29" s="156">
        <v>1995</v>
      </c>
      <c r="J29" s="156">
        <v>2415</v>
      </c>
      <c r="K29" s="156">
        <v>2299.4760266674784</v>
      </c>
      <c r="L29" s="156">
        <v>349446.2</v>
      </c>
      <c r="M29" s="201">
        <v>1102.5</v>
      </c>
      <c r="N29" s="201">
        <v>1428.7350000000001</v>
      </c>
      <c r="O29" s="201">
        <v>1300.1969762769454</v>
      </c>
      <c r="P29" s="201">
        <v>188019.1</v>
      </c>
      <c r="Q29" s="201">
        <v>1785</v>
      </c>
      <c r="R29" s="201">
        <v>2131.5</v>
      </c>
      <c r="S29" s="201">
        <v>1918.2383271103583</v>
      </c>
      <c r="T29" s="202">
        <v>167825.09999999998</v>
      </c>
      <c r="U29" s="134"/>
      <c r="V29" s="134"/>
      <c r="W29" s="134"/>
      <c r="X29" s="134"/>
      <c r="Y29" s="134"/>
      <c r="Z29" s="163"/>
      <c r="AA29" s="163"/>
      <c r="AB29" s="163"/>
      <c r="AC29" s="163"/>
      <c r="AD29" s="134"/>
      <c r="AE29" s="134"/>
      <c r="AF29" s="134"/>
      <c r="AG29" s="134"/>
      <c r="AH29" s="176"/>
      <c r="AI29" s="176"/>
      <c r="AJ29" s="176"/>
      <c r="AK29" s="176"/>
      <c r="AL29" s="176"/>
      <c r="AM29" s="176"/>
      <c r="AN29" s="176"/>
      <c r="AO29" s="176"/>
      <c r="AP29" s="134"/>
      <c r="AQ29" s="134"/>
      <c r="AR29" s="134"/>
    </row>
    <row r="30" spans="2:44" ht="13.5" customHeight="1" x14ac:dyDescent="0.15">
      <c r="B30" s="154"/>
      <c r="C30" s="134">
        <v>2</v>
      </c>
      <c r="D30" s="155"/>
      <c r="E30" s="158">
        <v>2310</v>
      </c>
      <c r="F30" s="158">
        <v>2835</v>
      </c>
      <c r="G30" s="158">
        <v>2552</v>
      </c>
      <c r="H30" s="158">
        <v>87042.6</v>
      </c>
      <c r="I30" s="156">
        <v>2291.1</v>
      </c>
      <c r="J30" s="156">
        <v>2467.5</v>
      </c>
      <c r="K30" s="156">
        <v>2367.6331206722166</v>
      </c>
      <c r="L30" s="156">
        <v>254041.8</v>
      </c>
      <c r="M30" s="201">
        <v>1102.5</v>
      </c>
      <c r="N30" s="201">
        <v>1365</v>
      </c>
      <c r="O30" s="201">
        <v>1271.9676974998276</v>
      </c>
      <c r="P30" s="201">
        <v>178685.4</v>
      </c>
      <c r="Q30" s="201">
        <v>1785</v>
      </c>
      <c r="R30" s="201">
        <v>2006.5500000000002</v>
      </c>
      <c r="S30" s="201">
        <v>1891.9502699999998</v>
      </c>
      <c r="T30" s="202">
        <v>154058.59999999998</v>
      </c>
      <c r="U30" s="134"/>
      <c r="V30" s="134"/>
      <c r="W30" s="134"/>
      <c r="X30" s="134"/>
      <c r="Y30" s="134"/>
      <c r="Z30" s="163"/>
      <c r="AA30" s="163"/>
      <c r="AB30" s="163"/>
      <c r="AC30" s="163"/>
      <c r="AD30" s="134"/>
      <c r="AE30" s="134"/>
      <c r="AF30" s="134"/>
      <c r="AG30" s="134"/>
      <c r="AH30" s="176"/>
      <c r="AI30" s="176"/>
      <c r="AJ30" s="176"/>
      <c r="AK30" s="176"/>
      <c r="AL30" s="176"/>
      <c r="AM30" s="176"/>
      <c r="AN30" s="176"/>
      <c r="AO30" s="176"/>
      <c r="AP30" s="134"/>
      <c r="AQ30" s="134"/>
      <c r="AR30" s="134"/>
    </row>
    <row r="31" spans="2:44" ht="13.5" customHeight="1" x14ac:dyDescent="0.15">
      <c r="B31" s="154"/>
      <c r="C31" s="134">
        <v>3</v>
      </c>
      <c r="D31" s="155"/>
      <c r="E31" s="281">
        <v>2310</v>
      </c>
      <c r="F31" s="281">
        <v>2783</v>
      </c>
      <c r="G31" s="281">
        <v>2620</v>
      </c>
      <c r="H31" s="281">
        <v>82152.100000000006</v>
      </c>
      <c r="I31" s="156">
        <v>2310</v>
      </c>
      <c r="J31" s="156">
        <v>2604</v>
      </c>
      <c r="K31" s="156">
        <v>2423.4111910438596</v>
      </c>
      <c r="L31" s="156">
        <v>218627.1</v>
      </c>
      <c r="M31" s="201">
        <v>1123.5</v>
      </c>
      <c r="N31" s="201">
        <v>1397.55</v>
      </c>
      <c r="O31" s="201">
        <v>1298.4932128178266</v>
      </c>
      <c r="P31" s="201">
        <v>150559.29999999999</v>
      </c>
      <c r="Q31" s="201">
        <v>1785</v>
      </c>
      <c r="R31" s="201">
        <v>2010.75</v>
      </c>
      <c r="S31" s="201">
        <v>1902.6798231309001</v>
      </c>
      <c r="T31" s="202">
        <v>154758.09999999998</v>
      </c>
      <c r="U31" s="134"/>
      <c r="V31" s="134"/>
      <c r="W31" s="134"/>
      <c r="X31" s="134"/>
      <c r="Y31" s="134"/>
      <c r="Z31" s="163"/>
      <c r="AA31" s="163"/>
      <c r="AB31" s="163"/>
      <c r="AC31" s="163"/>
      <c r="AD31" s="134"/>
      <c r="AE31" s="134"/>
      <c r="AF31" s="134"/>
      <c r="AG31" s="134"/>
      <c r="AH31" s="176"/>
      <c r="AI31" s="176"/>
      <c r="AJ31" s="176"/>
      <c r="AK31" s="176"/>
      <c r="AL31" s="176"/>
      <c r="AM31" s="176"/>
      <c r="AN31" s="176"/>
      <c r="AO31" s="176"/>
      <c r="AP31" s="134"/>
      <c r="AQ31" s="134"/>
      <c r="AR31" s="134"/>
    </row>
    <row r="32" spans="2:44" ht="13.5" customHeight="1" x14ac:dyDescent="0.15">
      <c r="B32" s="154"/>
      <c r="C32" s="134">
        <v>4</v>
      </c>
      <c r="D32" s="155"/>
      <c r="E32" s="158">
        <v>2783</v>
      </c>
      <c r="F32" s="158">
        <v>2993</v>
      </c>
      <c r="G32" s="158">
        <v>2887</v>
      </c>
      <c r="H32" s="158">
        <v>105733.6</v>
      </c>
      <c r="I32" s="156">
        <v>2310</v>
      </c>
      <c r="J32" s="156">
        <v>2692.2000000000003</v>
      </c>
      <c r="K32" s="156">
        <v>2479.3524226934369</v>
      </c>
      <c r="L32" s="156">
        <v>245670.10000000003</v>
      </c>
      <c r="M32" s="201">
        <v>1239</v>
      </c>
      <c r="N32" s="201">
        <v>1440.6000000000001</v>
      </c>
      <c r="O32" s="201">
        <v>1346.683971493452</v>
      </c>
      <c r="P32" s="201">
        <v>173184.6</v>
      </c>
      <c r="Q32" s="201">
        <v>1776.6000000000001</v>
      </c>
      <c r="R32" s="201">
        <v>2047.5</v>
      </c>
      <c r="S32" s="201">
        <v>1937.3622243104305</v>
      </c>
      <c r="T32" s="202">
        <v>171073.5</v>
      </c>
      <c r="U32" s="134"/>
      <c r="V32" s="134"/>
      <c r="W32" s="134"/>
      <c r="X32" s="134"/>
      <c r="Y32" s="134"/>
      <c r="Z32" s="163"/>
      <c r="AA32" s="163"/>
      <c r="AB32" s="163"/>
      <c r="AC32" s="163"/>
      <c r="AD32" s="134"/>
      <c r="AE32" s="134"/>
      <c r="AF32" s="134"/>
      <c r="AG32" s="134"/>
      <c r="AH32" s="176"/>
      <c r="AI32" s="176"/>
      <c r="AJ32" s="176"/>
      <c r="AK32" s="176"/>
      <c r="AL32" s="176"/>
      <c r="AM32" s="176"/>
      <c r="AN32" s="176"/>
      <c r="AO32" s="176"/>
      <c r="AP32" s="134"/>
      <c r="AQ32" s="134"/>
      <c r="AR32" s="134"/>
    </row>
    <row r="33" spans="2:44" ht="13.5" customHeight="1" x14ac:dyDescent="0.15">
      <c r="B33" s="154"/>
      <c r="C33" s="134">
        <v>5</v>
      </c>
      <c r="D33" s="155"/>
      <c r="E33" s="286">
        <v>2783</v>
      </c>
      <c r="F33" s="286">
        <v>2993</v>
      </c>
      <c r="G33" s="286">
        <v>2887</v>
      </c>
      <c r="H33" s="287">
        <v>90771.9</v>
      </c>
      <c r="I33" s="156">
        <v>2407.65</v>
      </c>
      <c r="J33" s="156">
        <v>2730</v>
      </c>
      <c r="K33" s="156">
        <v>2570.619416130819</v>
      </c>
      <c r="L33" s="156">
        <v>348283.80000000005</v>
      </c>
      <c r="M33" s="201">
        <v>1312.5</v>
      </c>
      <c r="N33" s="201">
        <v>1518.615</v>
      </c>
      <c r="O33" s="201">
        <v>1427.6202525289157</v>
      </c>
      <c r="P33" s="201">
        <v>189844.19999999998</v>
      </c>
      <c r="Q33" s="201">
        <v>1816.5</v>
      </c>
      <c r="R33" s="201">
        <v>2121</v>
      </c>
      <c r="S33" s="201">
        <v>1967.5291781696098</v>
      </c>
      <c r="T33" s="202">
        <v>144199.4</v>
      </c>
      <c r="U33" s="134"/>
      <c r="V33" s="134"/>
      <c r="W33" s="134"/>
      <c r="X33" s="134"/>
      <c r="Y33" s="134"/>
      <c r="Z33" s="163"/>
      <c r="AA33" s="163"/>
      <c r="AB33" s="163"/>
      <c r="AC33" s="163"/>
      <c r="AD33" s="134"/>
      <c r="AE33" s="134"/>
      <c r="AF33" s="134"/>
      <c r="AG33" s="134"/>
      <c r="AH33" s="176"/>
      <c r="AI33" s="176"/>
      <c r="AJ33" s="176"/>
      <c r="AK33" s="176"/>
      <c r="AL33" s="176"/>
      <c r="AM33" s="176"/>
      <c r="AN33" s="176"/>
      <c r="AO33" s="176"/>
      <c r="AP33" s="134"/>
      <c r="AQ33" s="134"/>
      <c r="AR33" s="134"/>
    </row>
    <row r="34" spans="2:44" ht="13.5" customHeight="1" x14ac:dyDescent="0.15">
      <c r="B34" s="149"/>
      <c r="C34" s="150">
        <v>6</v>
      </c>
      <c r="D34" s="160"/>
      <c r="E34" s="288">
        <v>2625</v>
      </c>
      <c r="F34" s="288">
        <v>2940</v>
      </c>
      <c r="G34" s="288">
        <v>2741</v>
      </c>
      <c r="H34" s="289">
        <v>81687.199999999997</v>
      </c>
      <c r="I34" s="164">
        <v>2409.75</v>
      </c>
      <c r="J34" s="164">
        <v>2742.6</v>
      </c>
      <c r="K34" s="164">
        <v>2542.4267734447967</v>
      </c>
      <c r="L34" s="164">
        <v>238157.90000000002</v>
      </c>
      <c r="M34" s="203">
        <v>1353.45</v>
      </c>
      <c r="N34" s="203">
        <v>1575</v>
      </c>
      <c r="O34" s="203">
        <v>1449.7353004697372</v>
      </c>
      <c r="P34" s="203">
        <v>160980.70000000001</v>
      </c>
      <c r="Q34" s="203">
        <v>1890</v>
      </c>
      <c r="R34" s="203">
        <v>2101.0500000000002</v>
      </c>
      <c r="S34" s="203">
        <v>1998.4124754144423</v>
      </c>
      <c r="T34" s="204">
        <v>144253.5</v>
      </c>
      <c r="U34" s="176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</row>
    <row r="35" spans="2:44" ht="12.75" customHeight="1" x14ac:dyDescent="0.15">
      <c r="B35" s="290" t="s">
        <v>109</v>
      </c>
      <c r="C35" s="291" t="s">
        <v>112</v>
      </c>
      <c r="M35" s="134"/>
      <c r="N35" s="134"/>
      <c r="O35" s="134"/>
      <c r="P35" s="134"/>
      <c r="Q35" s="134"/>
      <c r="R35" s="134"/>
      <c r="S35" s="134"/>
      <c r="T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</row>
    <row r="36" spans="2:44" ht="12.75" customHeight="1" x14ac:dyDescent="0.15">
      <c r="B36" s="292" t="s">
        <v>111</v>
      </c>
      <c r="C36" s="135" t="s">
        <v>178</v>
      </c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</row>
    <row r="37" spans="2:44" ht="12.75" customHeight="1" x14ac:dyDescent="0.15">
      <c r="B37" s="292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</row>
    <row r="38" spans="2:44" ht="13.5" x14ac:dyDescent="0.15">
      <c r="B38" s="292"/>
      <c r="E38" s="293"/>
      <c r="F38" s="293"/>
      <c r="G38" s="293"/>
      <c r="H38" s="294"/>
      <c r="I38" s="786"/>
      <c r="J38" s="134"/>
      <c r="K38" s="134"/>
      <c r="L38" s="134"/>
      <c r="M38" s="176"/>
      <c r="N38" s="176"/>
      <c r="O38" s="176"/>
      <c r="P38" s="176"/>
      <c r="Q38" s="176"/>
      <c r="R38" s="176"/>
      <c r="S38" s="176"/>
      <c r="T38" s="176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</row>
    <row r="39" spans="2:44" ht="13.5" x14ac:dyDescent="0.15">
      <c r="E39" s="293"/>
      <c r="F39" s="293"/>
      <c r="G39" s="293"/>
      <c r="H39" s="294"/>
      <c r="I39" s="786"/>
      <c r="J39" s="134"/>
      <c r="K39" s="134"/>
      <c r="L39" s="134"/>
      <c r="M39" s="176"/>
      <c r="N39" s="176"/>
      <c r="O39" s="176"/>
      <c r="P39" s="176"/>
      <c r="Q39" s="176"/>
      <c r="R39" s="176"/>
      <c r="S39" s="176"/>
      <c r="T39" s="176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</row>
    <row r="40" spans="2:44" x14ac:dyDescent="0.15">
      <c r="E40" s="134"/>
      <c r="F40" s="134"/>
      <c r="G40" s="134"/>
      <c r="H40" s="134"/>
      <c r="I40" s="134"/>
      <c r="J40" s="134"/>
      <c r="K40" s="134"/>
      <c r="L40" s="134"/>
      <c r="M40" s="176"/>
      <c r="N40" s="176"/>
      <c r="O40" s="176"/>
      <c r="P40" s="176"/>
      <c r="Q40" s="176"/>
      <c r="R40" s="176"/>
      <c r="S40" s="176"/>
      <c r="T40" s="176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</row>
    <row r="41" spans="2:44" x14ac:dyDescent="0.15"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</row>
    <row r="42" spans="2:44" x14ac:dyDescent="0.15"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</row>
    <row r="43" spans="2:44" x14ac:dyDescent="0.15"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</row>
    <row r="44" spans="2:44" x14ac:dyDescent="0.15"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</row>
  </sheetData>
  <mergeCells count="17">
    <mergeCell ref="AL6:AO6"/>
    <mergeCell ref="E5:H5"/>
    <mergeCell ref="I5:L5"/>
    <mergeCell ref="M5:P5"/>
    <mergeCell ref="Q5:T5"/>
    <mergeCell ref="Z5:AC5"/>
    <mergeCell ref="AD5:AG5"/>
    <mergeCell ref="I38:I39"/>
    <mergeCell ref="AH5:AK5"/>
    <mergeCell ref="AL5:AO5"/>
    <mergeCell ref="E6:H6"/>
    <mergeCell ref="I6:L6"/>
    <mergeCell ref="M6:P6"/>
    <mergeCell ref="Q6:T6"/>
    <mergeCell ref="Z6:AC6"/>
    <mergeCell ref="AD6:AG6"/>
    <mergeCell ref="AH6:AK6"/>
  </mergeCells>
  <phoneticPr fontId="6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62"/>
  <sheetViews>
    <sheetView zoomScaleNormal="100" workbookViewId="0"/>
  </sheetViews>
  <sheetFormatPr defaultColWidth="7.5" defaultRowHeight="12" x14ac:dyDescent="0.15"/>
  <cols>
    <col min="1" max="1" width="0.625" style="135" customWidth="1"/>
    <col min="2" max="2" width="5.375" style="135" customWidth="1"/>
    <col min="3" max="3" width="3.125" style="135" customWidth="1"/>
    <col min="4" max="4" width="5.5" style="135" customWidth="1"/>
    <col min="5" max="5" width="5.375" style="135" customWidth="1"/>
    <col min="6" max="6" width="5.25" style="135" customWidth="1"/>
    <col min="7" max="7" width="5.875" style="135" customWidth="1"/>
    <col min="8" max="8" width="7.625" style="135" customWidth="1"/>
    <col min="9" max="10" width="5.5" style="135" customWidth="1"/>
    <col min="11" max="11" width="5.375" style="135" customWidth="1"/>
    <col min="12" max="12" width="7.6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9.5" style="135" customWidth="1"/>
    <col min="25" max="16384" width="7.5" style="135"/>
  </cols>
  <sheetData>
    <row r="1" spans="2:51" ht="6" customHeight="1" x14ac:dyDescent="0.15"/>
    <row r="2" spans="2:51" ht="6.75" customHeight="1" x14ac:dyDescent="0.15"/>
    <row r="3" spans="2:51" x14ac:dyDescent="0.15">
      <c r="B3" s="135" t="s">
        <v>179</v>
      </c>
      <c r="Z3" s="135" t="s">
        <v>179</v>
      </c>
    </row>
    <row r="4" spans="2:51" ht="12.75" customHeight="1" x14ac:dyDescent="0.15">
      <c r="X4" s="137" t="s">
        <v>87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8"/>
      <c r="AW4" s="134"/>
      <c r="AX4" s="134"/>
      <c r="AY4" s="134"/>
    </row>
    <row r="5" spans="2:51" ht="6" customHeight="1" x14ac:dyDescent="0.15">
      <c r="B5" s="150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</row>
    <row r="6" spans="2:51" ht="11.25" customHeight="1" x14ac:dyDescent="0.15">
      <c r="B6" s="154"/>
      <c r="C6" s="166" t="s">
        <v>88</v>
      </c>
      <c r="D6" s="237"/>
      <c r="E6" s="139" t="s">
        <v>180</v>
      </c>
      <c r="F6" s="295"/>
      <c r="G6" s="295"/>
      <c r="H6" s="295"/>
      <c r="I6" s="139" t="s">
        <v>181</v>
      </c>
      <c r="J6" s="295"/>
      <c r="K6" s="295"/>
      <c r="L6" s="295"/>
      <c r="M6" s="139" t="s">
        <v>182</v>
      </c>
      <c r="N6" s="295"/>
      <c r="O6" s="295"/>
      <c r="P6" s="295"/>
      <c r="Q6" s="139" t="s">
        <v>183</v>
      </c>
      <c r="R6" s="295"/>
      <c r="S6" s="295"/>
      <c r="T6" s="295"/>
      <c r="U6" s="139" t="s">
        <v>184</v>
      </c>
      <c r="V6" s="295"/>
      <c r="W6" s="295"/>
      <c r="X6" s="296"/>
      <c r="Z6" s="134"/>
      <c r="AA6" s="143"/>
      <c r="AB6" s="143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</row>
    <row r="7" spans="2:51" x14ac:dyDescent="0.15">
      <c r="B7" s="154"/>
      <c r="C7" s="149"/>
      <c r="D7" s="160"/>
      <c r="E7" s="149"/>
      <c r="F7" s="150"/>
      <c r="G7" s="150"/>
      <c r="H7" s="150"/>
      <c r="I7" s="149" t="s">
        <v>185</v>
      </c>
      <c r="J7" s="150"/>
      <c r="K7" s="150"/>
      <c r="L7" s="150"/>
      <c r="M7" s="149"/>
      <c r="N7" s="150"/>
      <c r="O7" s="150"/>
      <c r="P7" s="150"/>
      <c r="Q7" s="149" t="s">
        <v>186</v>
      </c>
      <c r="R7" s="150"/>
      <c r="S7" s="150"/>
      <c r="T7" s="150"/>
      <c r="U7" s="149" t="s">
        <v>187</v>
      </c>
      <c r="V7" s="150"/>
      <c r="W7" s="150"/>
      <c r="X7" s="160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</row>
    <row r="8" spans="2:51" x14ac:dyDescent="0.15">
      <c r="B8" s="154" t="s">
        <v>94</v>
      </c>
      <c r="C8" s="134"/>
      <c r="E8" s="147" t="s">
        <v>95</v>
      </c>
      <c r="F8" s="148" t="s">
        <v>96</v>
      </c>
      <c r="G8" s="143" t="s">
        <v>97</v>
      </c>
      <c r="H8" s="148" t="s">
        <v>98</v>
      </c>
      <c r="I8" s="147" t="s">
        <v>95</v>
      </c>
      <c r="J8" s="148" t="s">
        <v>96</v>
      </c>
      <c r="K8" s="143" t="s">
        <v>97</v>
      </c>
      <c r="L8" s="148" t="s">
        <v>98</v>
      </c>
      <c r="M8" s="147" t="s">
        <v>95</v>
      </c>
      <c r="N8" s="148" t="s">
        <v>96</v>
      </c>
      <c r="O8" s="143" t="s">
        <v>97</v>
      </c>
      <c r="P8" s="148" t="s">
        <v>98</v>
      </c>
      <c r="Q8" s="147" t="s">
        <v>95</v>
      </c>
      <c r="R8" s="148" t="s">
        <v>96</v>
      </c>
      <c r="S8" s="143" t="s">
        <v>97</v>
      </c>
      <c r="T8" s="148" t="s">
        <v>98</v>
      </c>
      <c r="U8" s="147" t="s">
        <v>95</v>
      </c>
      <c r="V8" s="148" t="s">
        <v>96</v>
      </c>
      <c r="W8" s="143" t="s">
        <v>97</v>
      </c>
      <c r="X8" s="148" t="s">
        <v>98</v>
      </c>
      <c r="Z8" s="134"/>
      <c r="AA8" s="134"/>
      <c r="AB8" s="134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34"/>
      <c r="AX8" s="134"/>
      <c r="AY8" s="134"/>
    </row>
    <row r="9" spans="2:51" x14ac:dyDescent="0.15">
      <c r="B9" s="149"/>
      <c r="C9" s="150"/>
      <c r="D9" s="150"/>
      <c r="E9" s="151"/>
      <c r="F9" s="152"/>
      <c r="G9" s="153" t="s">
        <v>99</v>
      </c>
      <c r="H9" s="152"/>
      <c r="I9" s="151"/>
      <c r="J9" s="152"/>
      <c r="K9" s="153" t="s">
        <v>99</v>
      </c>
      <c r="L9" s="152"/>
      <c r="M9" s="151"/>
      <c r="N9" s="152"/>
      <c r="O9" s="153" t="s">
        <v>99</v>
      </c>
      <c r="P9" s="152"/>
      <c r="Q9" s="151"/>
      <c r="R9" s="152"/>
      <c r="S9" s="153" t="s">
        <v>99</v>
      </c>
      <c r="T9" s="152"/>
      <c r="U9" s="151"/>
      <c r="V9" s="152"/>
      <c r="W9" s="153" t="s">
        <v>99</v>
      </c>
      <c r="X9" s="152"/>
      <c r="Z9" s="134"/>
      <c r="AA9" s="134"/>
      <c r="AB9" s="134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34"/>
      <c r="AX9" s="134"/>
      <c r="AY9" s="134"/>
    </row>
    <row r="10" spans="2:51" ht="12.75" customHeight="1" x14ac:dyDescent="0.15">
      <c r="B10" s="154" t="s">
        <v>0</v>
      </c>
      <c r="C10" s="134">
        <v>22</v>
      </c>
      <c r="D10" s="135" t="s">
        <v>1</v>
      </c>
      <c r="E10" s="147" t="s">
        <v>151</v>
      </c>
      <c r="F10" s="242" t="s">
        <v>151</v>
      </c>
      <c r="G10" s="143" t="s">
        <v>151</v>
      </c>
      <c r="H10" s="242" t="s">
        <v>151</v>
      </c>
      <c r="I10" s="147" t="s">
        <v>151</v>
      </c>
      <c r="J10" s="242" t="s">
        <v>151</v>
      </c>
      <c r="K10" s="143" t="s">
        <v>151</v>
      </c>
      <c r="L10" s="242" t="s">
        <v>151</v>
      </c>
      <c r="M10" s="147" t="s">
        <v>151</v>
      </c>
      <c r="N10" s="242" t="s">
        <v>151</v>
      </c>
      <c r="O10" s="143" t="s">
        <v>151</v>
      </c>
      <c r="P10" s="242" t="s">
        <v>151</v>
      </c>
      <c r="Q10" s="147" t="s">
        <v>151</v>
      </c>
      <c r="R10" s="242" t="s">
        <v>151</v>
      </c>
      <c r="S10" s="143" t="s">
        <v>151</v>
      </c>
      <c r="T10" s="242" t="s">
        <v>151</v>
      </c>
      <c r="U10" s="147" t="s">
        <v>151</v>
      </c>
      <c r="V10" s="242" t="s">
        <v>151</v>
      </c>
      <c r="W10" s="143" t="s">
        <v>151</v>
      </c>
      <c r="X10" s="242" t="s">
        <v>151</v>
      </c>
      <c r="Z10" s="134"/>
      <c r="AA10" s="134"/>
      <c r="AB10" s="134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34"/>
      <c r="AX10" s="134"/>
      <c r="AY10" s="134"/>
    </row>
    <row r="11" spans="2:51" ht="12.75" customHeight="1" x14ac:dyDescent="0.15">
      <c r="B11" s="154"/>
      <c r="C11" s="134">
        <v>23</v>
      </c>
      <c r="D11" s="134"/>
      <c r="E11" s="147" t="s">
        <v>151</v>
      </c>
      <c r="F11" s="242" t="s">
        <v>151</v>
      </c>
      <c r="G11" s="143" t="s">
        <v>151</v>
      </c>
      <c r="H11" s="242" t="s">
        <v>151</v>
      </c>
      <c r="I11" s="147" t="s">
        <v>151</v>
      </c>
      <c r="J11" s="242" t="s">
        <v>151</v>
      </c>
      <c r="K11" s="143" t="s">
        <v>151</v>
      </c>
      <c r="L11" s="242" t="s">
        <v>151</v>
      </c>
      <c r="M11" s="147" t="s">
        <v>151</v>
      </c>
      <c r="N11" s="242" t="s">
        <v>151</v>
      </c>
      <c r="O11" s="143" t="s">
        <v>151</v>
      </c>
      <c r="P11" s="242" t="s">
        <v>151</v>
      </c>
      <c r="Q11" s="147" t="s">
        <v>151</v>
      </c>
      <c r="R11" s="242" t="s">
        <v>151</v>
      </c>
      <c r="S11" s="143" t="s">
        <v>151</v>
      </c>
      <c r="T11" s="242" t="s">
        <v>151</v>
      </c>
      <c r="U11" s="147" t="s">
        <v>151</v>
      </c>
      <c r="V11" s="242" t="s">
        <v>151</v>
      </c>
      <c r="W11" s="143" t="s">
        <v>151</v>
      </c>
      <c r="X11" s="242" t="s">
        <v>151</v>
      </c>
      <c r="Z11" s="134"/>
      <c r="AA11" s="134"/>
      <c r="AB11" s="134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34"/>
      <c r="AX11" s="134"/>
      <c r="AY11" s="134"/>
    </row>
    <row r="12" spans="2:51" ht="12.75" customHeight="1" x14ac:dyDescent="0.15">
      <c r="B12" s="149"/>
      <c r="C12" s="150">
        <v>24</v>
      </c>
      <c r="D12" s="160"/>
      <c r="E12" s="153" t="s">
        <v>151</v>
      </c>
      <c r="F12" s="152" t="s">
        <v>151</v>
      </c>
      <c r="G12" s="297">
        <v>0</v>
      </c>
      <c r="H12" s="152" t="s">
        <v>151</v>
      </c>
      <c r="I12" s="151" t="s">
        <v>151</v>
      </c>
      <c r="J12" s="152" t="s">
        <v>151</v>
      </c>
      <c r="K12" s="297">
        <v>0</v>
      </c>
      <c r="L12" s="152" t="s">
        <v>151</v>
      </c>
      <c r="M12" s="151" t="s">
        <v>151</v>
      </c>
      <c r="N12" s="152" t="s">
        <v>151</v>
      </c>
      <c r="O12" s="297">
        <v>0</v>
      </c>
      <c r="P12" s="152" t="s">
        <v>151</v>
      </c>
      <c r="Q12" s="151" t="s">
        <v>151</v>
      </c>
      <c r="R12" s="152" t="s">
        <v>151</v>
      </c>
      <c r="S12" s="297">
        <v>0</v>
      </c>
      <c r="T12" s="152" t="s">
        <v>151</v>
      </c>
      <c r="U12" s="151" t="s">
        <v>151</v>
      </c>
      <c r="V12" s="152" t="s">
        <v>151</v>
      </c>
      <c r="W12" s="297">
        <v>0</v>
      </c>
      <c r="X12" s="152" t="s">
        <v>151</v>
      </c>
      <c r="Z12" s="134"/>
      <c r="AA12" s="134"/>
      <c r="AB12" s="134"/>
      <c r="AC12" s="143"/>
      <c r="AD12" s="143"/>
      <c r="AE12" s="245"/>
      <c r="AF12" s="143"/>
      <c r="AG12" s="143"/>
      <c r="AH12" s="143"/>
      <c r="AI12" s="245"/>
      <c r="AJ12" s="143"/>
      <c r="AK12" s="143"/>
      <c r="AL12" s="143"/>
      <c r="AM12" s="245"/>
      <c r="AN12" s="143"/>
      <c r="AO12" s="143"/>
      <c r="AP12" s="143"/>
      <c r="AQ12" s="245"/>
      <c r="AR12" s="143"/>
      <c r="AS12" s="143"/>
      <c r="AT12" s="143"/>
      <c r="AU12" s="245"/>
      <c r="AV12" s="143"/>
      <c r="AW12" s="134"/>
      <c r="AX12" s="134"/>
      <c r="AY12" s="134"/>
    </row>
    <row r="13" spans="2:51" ht="12.75" customHeight="1" x14ac:dyDescent="0.15">
      <c r="B13" s="154"/>
      <c r="C13" s="134">
        <v>10</v>
      </c>
      <c r="D13" s="155"/>
      <c r="E13" s="220">
        <v>0</v>
      </c>
      <c r="F13" s="220">
        <v>0</v>
      </c>
      <c r="G13" s="220">
        <v>0</v>
      </c>
      <c r="H13" s="220">
        <v>0</v>
      </c>
      <c r="I13" s="220">
        <v>0</v>
      </c>
      <c r="J13" s="220">
        <v>0</v>
      </c>
      <c r="K13" s="220">
        <v>0</v>
      </c>
      <c r="L13" s="220">
        <v>0</v>
      </c>
      <c r="M13" s="220">
        <v>0</v>
      </c>
      <c r="N13" s="220">
        <v>0</v>
      </c>
      <c r="O13" s="220">
        <v>0</v>
      </c>
      <c r="P13" s="220">
        <v>0</v>
      </c>
      <c r="Q13" s="220">
        <v>0</v>
      </c>
      <c r="R13" s="220">
        <v>0</v>
      </c>
      <c r="S13" s="220">
        <v>0</v>
      </c>
      <c r="T13" s="220">
        <v>0</v>
      </c>
      <c r="U13" s="220">
        <v>0</v>
      </c>
      <c r="V13" s="220">
        <v>0</v>
      </c>
      <c r="W13" s="220">
        <v>0</v>
      </c>
      <c r="X13" s="244">
        <v>0</v>
      </c>
      <c r="Z13" s="134"/>
      <c r="AA13" s="134"/>
      <c r="AB13" s="134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134"/>
      <c r="AX13" s="134"/>
      <c r="AY13" s="134"/>
    </row>
    <row r="14" spans="2:51" ht="12.75" customHeight="1" x14ac:dyDescent="0.15">
      <c r="B14" s="154"/>
      <c r="C14" s="134">
        <v>11</v>
      </c>
      <c r="D14" s="155"/>
      <c r="E14" s="220">
        <v>0</v>
      </c>
      <c r="F14" s="220">
        <v>0</v>
      </c>
      <c r="G14" s="220">
        <v>0</v>
      </c>
      <c r="H14" s="220">
        <v>0</v>
      </c>
      <c r="I14" s="220">
        <v>0</v>
      </c>
      <c r="J14" s="220">
        <v>0</v>
      </c>
      <c r="K14" s="220">
        <v>0</v>
      </c>
      <c r="L14" s="220">
        <v>0</v>
      </c>
      <c r="M14" s="220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20">
        <v>0</v>
      </c>
      <c r="U14" s="220">
        <v>0</v>
      </c>
      <c r="V14" s="220">
        <v>0</v>
      </c>
      <c r="W14" s="220">
        <v>0</v>
      </c>
      <c r="X14" s="244">
        <v>0</v>
      </c>
      <c r="Z14" s="134"/>
      <c r="AA14" s="134"/>
      <c r="AB14" s="134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134"/>
      <c r="AX14" s="134"/>
      <c r="AY14" s="134"/>
    </row>
    <row r="15" spans="2:51" ht="12.75" customHeight="1" x14ac:dyDescent="0.15">
      <c r="B15" s="154"/>
      <c r="C15" s="134">
        <v>12</v>
      </c>
      <c r="D15" s="155"/>
      <c r="E15" s="220">
        <v>0</v>
      </c>
      <c r="F15" s="220">
        <v>0</v>
      </c>
      <c r="G15" s="220">
        <v>0</v>
      </c>
      <c r="H15" s="220">
        <v>0</v>
      </c>
      <c r="I15" s="220">
        <v>0</v>
      </c>
      <c r="J15" s="220">
        <v>0</v>
      </c>
      <c r="K15" s="220">
        <v>0</v>
      </c>
      <c r="L15" s="220">
        <v>0</v>
      </c>
      <c r="M15" s="220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0">
        <v>0</v>
      </c>
      <c r="W15" s="220">
        <v>0</v>
      </c>
      <c r="X15" s="244">
        <v>0</v>
      </c>
      <c r="Z15" s="134"/>
      <c r="AA15" s="134"/>
      <c r="AB15" s="134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134"/>
      <c r="AX15" s="134"/>
      <c r="AY15" s="134"/>
    </row>
    <row r="16" spans="2:51" ht="12.75" customHeight="1" x14ac:dyDescent="0.15">
      <c r="B16" s="154" t="s">
        <v>102</v>
      </c>
      <c r="C16" s="134">
        <v>1</v>
      </c>
      <c r="D16" s="155" t="s">
        <v>103</v>
      </c>
      <c r="E16" s="220">
        <v>0</v>
      </c>
      <c r="F16" s="220">
        <v>0</v>
      </c>
      <c r="G16" s="220">
        <v>0</v>
      </c>
      <c r="H16" s="220">
        <v>0</v>
      </c>
      <c r="I16" s="220">
        <v>0</v>
      </c>
      <c r="J16" s="220">
        <v>0</v>
      </c>
      <c r="K16" s="220">
        <v>0</v>
      </c>
      <c r="L16" s="220">
        <v>0</v>
      </c>
      <c r="M16" s="220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0">
        <v>0</v>
      </c>
      <c r="W16" s="220">
        <v>0</v>
      </c>
      <c r="X16" s="244">
        <v>0</v>
      </c>
      <c r="Z16" s="134"/>
      <c r="AA16" s="134"/>
      <c r="AB16" s="134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134"/>
      <c r="AX16" s="134"/>
      <c r="AY16" s="134"/>
    </row>
    <row r="17" spans="2:51" ht="12.75" customHeight="1" x14ac:dyDescent="0.15">
      <c r="B17" s="154"/>
      <c r="C17" s="134">
        <v>2</v>
      </c>
      <c r="D17" s="155"/>
      <c r="E17" s="220">
        <v>903</v>
      </c>
      <c r="F17" s="244">
        <v>1092</v>
      </c>
      <c r="G17" s="220">
        <v>1016.4550755584756</v>
      </c>
      <c r="H17" s="220">
        <v>51109.9</v>
      </c>
      <c r="I17" s="220">
        <v>2100</v>
      </c>
      <c r="J17" s="220">
        <v>2415</v>
      </c>
      <c r="K17" s="220">
        <v>2310.5491631799164</v>
      </c>
      <c r="L17" s="220">
        <v>1604.7</v>
      </c>
      <c r="M17" s="220">
        <v>1470</v>
      </c>
      <c r="N17" s="220">
        <v>1805.8950000000002</v>
      </c>
      <c r="O17" s="220">
        <v>1630.4480401093895</v>
      </c>
      <c r="P17" s="220">
        <v>2298.6</v>
      </c>
      <c r="Q17" s="220">
        <v>1848</v>
      </c>
      <c r="R17" s="220">
        <v>2064.3000000000002</v>
      </c>
      <c r="S17" s="220">
        <v>2004.2331629055002</v>
      </c>
      <c r="T17" s="220">
        <v>7681.4</v>
      </c>
      <c r="U17" s="220">
        <v>0</v>
      </c>
      <c r="V17" s="220">
        <v>0</v>
      </c>
      <c r="W17" s="220">
        <v>0</v>
      </c>
      <c r="X17" s="244">
        <v>0</v>
      </c>
      <c r="Z17" s="134"/>
      <c r="AA17" s="134"/>
      <c r="AB17" s="134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134"/>
      <c r="AX17" s="134"/>
      <c r="AY17" s="134"/>
    </row>
    <row r="18" spans="2:51" ht="12.75" customHeight="1" x14ac:dyDescent="0.15">
      <c r="B18" s="154"/>
      <c r="C18" s="134">
        <v>3</v>
      </c>
      <c r="D18" s="155"/>
      <c r="E18" s="220">
        <v>924</v>
      </c>
      <c r="F18" s="220">
        <v>1123.5</v>
      </c>
      <c r="G18" s="220">
        <v>1044.6376659564</v>
      </c>
      <c r="H18" s="220">
        <v>90992.6</v>
      </c>
      <c r="I18" s="220">
        <v>2184</v>
      </c>
      <c r="J18" s="220">
        <v>2415</v>
      </c>
      <c r="K18" s="220">
        <v>2339.1911874533234</v>
      </c>
      <c r="L18" s="220">
        <v>8086</v>
      </c>
      <c r="M18" s="220">
        <v>1459.5</v>
      </c>
      <c r="N18" s="220">
        <v>1806</v>
      </c>
      <c r="O18" s="220">
        <v>1670.958436614731</v>
      </c>
      <c r="P18" s="220">
        <v>8230.4</v>
      </c>
      <c r="Q18" s="220">
        <v>1995</v>
      </c>
      <c r="R18" s="220">
        <v>2283.645</v>
      </c>
      <c r="S18" s="220">
        <v>2204.6128976219884</v>
      </c>
      <c r="T18" s="220">
        <v>18073.400000000001</v>
      </c>
      <c r="U18" s="220">
        <v>0</v>
      </c>
      <c r="V18" s="220">
        <v>0</v>
      </c>
      <c r="W18" s="220">
        <v>0</v>
      </c>
      <c r="X18" s="244">
        <v>0</v>
      </c>
      <c r="Z18" s="134"/>
      <c r="AA18" s="134"/>
      <c r="AB18" s="134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134"/>
      <c r="AX18" s="134"/>
      <c r="AY18" s="134"/>
    </row>
    <row r="19" spans="2:51" ht="12.75" customHeight="1" x14ac:dyDescent="0.15">
      <c r="B19" s="154"/>
      <c r="C19" s="134">
        <v>4</v>
      </c>
      <c r="D19" s="155"/>
      <c r="E19" s="220">
        <v>960.75</v>
      </c>
      <c r="F19" s="220">
        <v>1121.4000000000001</v>
      </c>
      <c r="G19" s="220">
        <v>1049.4242767005478</v>
      </c>
      <c r="H19" s="220">
        <v>126756.1</v>
      </c>
      <c r="I19" s="220">
        <v>2310</v>
      </c>
      <c r="J19" s="220">
        <v>2520</v>
      </c>
      <c r="K19" s="220">
        <v>2360.029741400223</v>
      </c>
      <c r="L19" s="220">
        <v>11513.9</v>
      </c>
      <c r="M19" s="220">
        <v>1575</v>
      </c>
      <c r="N19" s="220">
        <v>2055.06</v>
      </c>
      <c r="O19" s="220">
        <v>1751.9636805382506</v>
      </c>
      <c r="P19" s="220">
        <v>12547.099999999999</v>
      </c>
      <c r="Q19" s="220">
        <v>2047.5</v>
      </c>
      <c r="R19" s="220">
        <v>2321.5500000000002</v>
      </c>
      <c r="S19" s="220">
        <v>2230.8105091236766</v>
      </c>
      <c r="T19" s="220">
        <v>17428.599999999999</v>
      </c>
      <c r="U19" s="220">
        <v>0</v>
      </c>
      <c r="V19" s="220">
        <v>0</v>
      </c>
      <c r="W19" s="220">
        <v>0</v>
      </c>
      <c r="X19" s="244">
        <v>0</v>
      </c>
      <c r="Z19" s="134"/>
      <c r="AA19" s="134"/>
      <c r="AB19" s="134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134"/>
      <c r="AX19" s="134"/>
      <c r="AY19" s="134"/>
    </row>
    <row r="20" spans="2:51" ht="12.75" customHeight="1" x14ac:dyDescent="0.15">
      <c r="B20" s="154"/>
      <c r="C20" s="134">
        <v>5</v>
      </c>
      <c r="D20" s="155"/>
      <c r="E20" s="220">
        <v>997.5</v>
      </c>
      <c r="F20" s="220">
        <v>1121.4000000000001</v>
      </c>
      <c r="G20" s="220">
        <v>1042.622423731548</v>
      </c>
      <c r="H20" s="220">
        <v>119676.1</v>
      </c>
      <c r="I20" s="220">
        <v>2310</v>
      </c>
      <c r="J20" s="220">
        <v>2625</v>
      </c>
      <c r="K20" s="220">
        <v>2413.4045606229142</v>
      </c>
      <c r="L20" s="220">
        <v>11419.900000000001</v>
      </c>
      <c r="M20" s="220">
        <v>1680</v>
      </c>
      <c r="N20" s="220">
        <v>2229.0450000000001</v>
      </c>
      <c r="O20" s="220">
        <v>1825.0476049312042</v>
      </c>
      <c r="P20" s="220">
        <v>24120.6</v>
      </c>
      <c r="Q20" s="220">
        <v>2260.335</v>
      </c>
      <c r="R20" s="220">
        <v>2768.9549999999999</v>
      </c>
      <c r="S20" s="220">
        <v>2370.3751456310683</v>
      </c>
      <c r="T20" s="220">
        <v>24026.1</v>
      </c>
      <c r="U20" s="220">
        <v>0</v>
      </c>
      <c r="V20" s="220">
        <v>0</v>
      </c>
      <c r="W20" s="220">
        <v>0</v>
      </c>
      <c r="X20" s="244">
        <v>0</v>
      </c>
      <c r="Z20" s="134"/>
      <c r="AA20" s="134"/>
      <c r="AB20" s="134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134"/>
      <c r="AX20" s="134"/>
      <c r="AY20" s="134"/>
    </row>
    <row r="21" spans="2:51" ht="12.75" customHeight="1" x14ac:dyDescent="0.15">
      <c r="B21" s="149"/>
      <c r="C21" s="150">
        <v>6</v>
      </c>
      <c r="D21" s="160"/>
      <c r="E21" s="247">
        <v>976.5</v>
      </c>
      <c r="F21" s="247">
        <v>1113</v>
      </c>
      <c r="G21" s="247">
        <v>1027.2922518558755</v>
      </c>
      <c r="H21" s="247">
        <v>81475.600000000006</v>
      </c>
      <c r="I21" s="247">
        <v>2257.5</v>
      </c>
      <c r="J21" s="247">
        <v>2625</v>
      </c>
      <c r="K21" s="247">
        <v>2354.5453771807197</v>
      </c>
      <c r="L21" s="247">
        <v>7617.5</v>
      </c>
      <c r="M21" s="247">
        <v>1764</v>
      </c>
      <c r="N21" s="247">
        <v>2168.7750000000001</v>
      </c>
      <c r="O21" s="247">
        <v>1986.2172373654089</v>
      </c>
      <c r="P21" s="247">
        <v>10729.8</v>
      </c>
      <c r="Q21" s="247">
        <v>2383.5</v>
      </c>
      <c r="R21" s="247">
        <v>2677.5</v>
      </c>
      <c r="S21" s="247">
        <v>2532.7547728281788</v>
      </c>
      <c r="T21" s="247">
        <v>9726.5</v>
      </c>
      <c r="U21" s="247">
        <v>0</v>
      </c>
      <c r="V21" s="247">
        <v>0</v>
      </c>
      <c r="W21" s="247">
        <v>0</v>
      </c>
      <c r="X21" s="248">
        <v>0</v>
      </c>
      <c r="Z21" s="134"/>
      <c r="AA21" s="134"/>
      <c r="AB21" s="134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134"/>
      <c r="AX21" s="134"/>
      <c r="AY21" s="134"/>
    </row>
    <row r="22" spans="2:51" ht="12.75" customHeight="1" x14ac:dyDescent="0.15">
      <c r="B22" s="298" t="s">
        <v>188</v>
      </c>
      <c r="C22" s="299"/>
      <c r="D22" s="300"/>
      <c r="E22" s="147"/>
      <c r="F22" s="242"/>
      <c r="G22" s="143"/>
      <c r="H22" s="242"/>
      <c r="I22" s="147"/>
      <c r="J22" s="242"/>
      <c r="K22" s="143"/>
      <c r="L22" s="242"/>
      <c r="M22" s="147"/>
      <c r="N22" s="242"/>
      <c r="O22" s="143"/>
      <c r="P22" s="242"/>
      <c r="Q22" s="147"/>
      <c r="R22" s="242"/>
      <c r="S22" s="143"/>
      <c r="T22" s="242"/>
      <c r="U22" s="147"/>
      <c r="V22" s="242"/>
      <c r="W22" s="143"/>
      <c r="X22" s="242"/>
      <c r="Z22" s="299"/>
      <c r="AA22" s="299"/>
      <c r="AB22" s="299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34"/>
      <c r="AX22" s="134"/>
      <c r="AY22" s="134"/>
    </row>
    <row r="23" spans="2:51" ht="12.75" customHeight="1" x14ac:dyDescent="0.15">
      <c r="B23" s="301">
        <v>41428</v>
      </c>
      <c r="C23" s="302"/>
      <c r="D23" s="303">
        <v>41439</v>
      </c>
      <c r="E23" s="220">
        <v>997.5</v>
      </c>
      <c r="F23" s="220">
        <v>1113</v>
      </c>
      <c r="G23" s="220">
        <v>1048.3627019089574</v>
      </c>
      <c r="H23" s="220">
        <v>37694.6</v>
      </c>
      <c r="I23" s="220">
        <v>2310</v>
      </c>
      <c r="J23" s="220">
        <v>2625</v>
      </c>
      <c r="K23" s="220">
        <v>2407.9951523545715</v>
      </c>
      <c r="L23" s="220">
        <v>3934.9</v>
      </c>
      <c r="M23" s="220">
        <v>1764</v>
      </c>
      <c r="N23" s="220">
        <v>2168.7750000000001</v>
      </c>
      <c r="O23" s="220">
        <v>2047.7043911272069</v>
      </c>
      <c r="P23" s="220">
        <v>4418</v>
      </c>
      <c r="Q23" s="220">
        <v>2415</v>
      </c>
      <c r="R23" s="220">
        <v>2677.5</v>
      </c>
      <c r="S23" s="220">
        <v>2541.5377358490573</v>
      </c>
      <c r="T23" s="220">
        <v>5267.6</v>
      </c>
      <c r="U23" s="220">
        <v>0</v>
      </c>
      <c r="V23" s="220">
        <v>0</v>
      </c>
      <c r="W23" s="220">
        <v>0</v>
      </c>
      <c r="X23" s="220">
        <v>0</v>
      </c>
      <c r="Z23" s="304"/>
      <c r="AA23" s="302"/>
      <c r="AB23" s="304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134"/>
      <c r="AX23" s="134"/>
      <c r="AY23" s="134"/>
    </row>
    <row r="24" spans="2:51" ht="12.75" customHeight="1" x14ac:dyDescent="0.15">
      <c r="B24" s="301">
        <v>41442</v>
      </c>
      <c r="C24" s="302"/>
      <c r="D24" s="305">
        <v>41453</v>
      </c>
      <c r="E24" s="220">
        <v>976.5</v>
      </c>
      <c r="F24" s="220">
        <v>1102.5</v>
      </c>
      <c r="G24" s="220">
        <v>1019.8193517320633</v>
      </c>
      <c r="H24" s="220">
        <v>43781</v>
      </c>
      <c r="I24" s="220">
        <v>2257.5</v>
      </c>
      <c r="J24" s="220">
        <v>2520</v>
      </c>
      <c r="K24" s="220">
        <v>2319.6497036069536</v>
      </c>
      <c r="L24" s="220">
        <v>3682.6</v>
      </c>
      <c r="M24" s="220">
        <v>1785</v>
      </c>
      <c r="N24" s="220">
        <v>1963.5</v>
      </c>
      <c r="O24" s="220">
        <v>1915.275462237543</v>
      </c>
      <c r="P24" s="220">
        <v>6311.8</v>
      </c>
      <c r="Q24" s="220">
        <v>2383.5</v>
      </c>
      <c r="R24" s="220">
        <v>2541</v>
      </c>
      <c r="S24" s="220">
        <v>2469.2521315468944</v>
      </c>
      <c r="T24" s="220">
        <v>4458.8999999999996</v>
      </c>
      <c r="U24" s="220">
        <v>0</v>
      </c>
      <c r="V24" s="220">
        <v>0</v>
      </c>
      <c r="W24" s="220">
        <v>0</v>
      </c>
      <c r="X24" s="220">
        <v>0</v>
      </c>
      <c r="Z24" s="304"/>
      <c r="AA24" s="302"/>
      <c r="AB24" s="304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134"/>
      <c r="AX24" s="134"/>
      <c r="AY24" s="134"/>
    </row>
    <row r="25" spans="2:51" ht="12.75" customHeight="1" x14ac:dyDescent="0.15">
      <c r="B25" s="306"/>
      <c r="C25" s="307"/>
      <c r="D25" s="307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Z25" s="308"/>
      <c r="AA25" s="302"/>
      <c r="AB25" s="302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134"/>
      <c r="AX25" s="134"/>
      <c r="AY25" s="134"/>
    </row>
    <row r="26" spans="2:51" ht="12.75" customHeight="1" x14ac:dyDescent="0.15">
      <c r="B26" s="154"/>
      <c r="C26" s="166" t="s">
        <v>88</v>
      </c>
      <c r="D26" s="237"/>
      <c r="E26" s="139" t="s">
        <v>189</v>
      </c>
      <c r="F26" s="295"/>
      <c r="G26" s="295"/>
      <c r="H26" s="295"/>
      <c r="I26" s="139" t="s">
        <v>190</v>
      </c>
      <c r="J26" s="295"/>
      <c r="K26" s="295"/>
      <c r="L26" s="295"/>
      <c r="M26" s="139" t="s">
        <v>191</v>
      </c>
      <c r="N26" s="295"/>
      <c r="O26" s="295"/>
      <c r="P26" s="295"/>
      <c r="Q26" s="139" t="s">
        <v>192</v>
      </c>
      <c r="R26" s="295"/>
      <c r="S26" s="295"/>
      <c r="T26" s="295"/>
      <c r="U26" s="139" t="s">
        <v>193</v>
      </c>
      <c r="V26" s="295"/>
      <c r="W26" s="295"/>
      <c r="X26" s="296"/>
      <c r="Z26" s="134"/>
      <c r="AA26" s="143"/>
      <c r="AB26" s="143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</row>
    <row r="27" spans="2:51" ht="9" customHeight="1" x14ac:dyDescent="0.15">
      <c r="B27" s="154"/>
      <c r="C27" s="149"/>
      <c r="D27" s="160"/>
      <c r="E27" s="149"/>
      <c r="F27" s="150"/>
      <c r="G27" s="150"/>
      <c r="H27" s="150"/>
      <c r="I27" s="149"/>
      <c r="J27" s="150"/>
      <c r="K27" s="150"/>
      <c r="L27" s="150"/>
      <c r="M27" s="149"/>
      <c r="N27" s="150"/>
      <c r="O27" s="150"/>
      <c r="P27" s="150"/>
      <c r="Q27" s="149"/>
      <c r="R27" s="150"/>
      <c r="S27" s="150"/>
      <c r="T27" s="150"/>
      <c r="U27" s="149"/>
      <c r="V27" s="150"/>
      <c r="W27" s="150"/>
      <c r="X27" s="160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</row>
    <row r="28" spans="2:51" ht="12.75" customHeight="1" x14ac:dyDescent="0.15">
      <c r="B28" s="154" t="s">
        <v>94</v>
      </c>
      <c r="C28" s="134"/>
      <c r="E28" s="147" t="s">
        <v>95</v>
      </c>
      <c r="F28" s="148" t="s">
        <v>96</v>
      </c>
      <c r="G28" s="143" t="s">
        <v>97</v>
      </c>
      <c r="H28" s="148" t="s">
        <v>98</v>
      </c>
      <c r="I28" s="147" t="s">
        <v>95</v>
      </c>
      <c r="J28" s="148" t="s">
        <v>96</v>
      </c>
      <c r="K28" s="143" t="s">
        <v>97</v>
      </c>
      <c r="L28" s="148" t="s">
        <v>98</v>
      </c>
      <c r="M28" s="147" t="s">
        <v>95</v>
      </c>
      <c r="N28" s="148" t="s">
        <v>96</v>
      </c>
      <c r="O28" s="143" t="s">
        <v>97</v>
      </c>
      <c r="P28" s="148" t="s">
        <v>98</v>
      </c>
      <c r="Q28" s="147" t="s">
        <v>95</v>
      </c>
      <c r="R28" s="148" t="s">
        <v>96</v>
      </c>
      <c r="S28" s="143" t="s">
        <v>97</v>
      </c>
      <c r="T28" s="148" t="s">
        <v>98</v>
      </c>
      <c r="U28" s="147" t="s">
        <v>95</v>
      </c>
      <c r="V28" s="148" t="s">
        <v>96</v>
      </c>
      <c r="W28" s="143" t="s">
        <v>97</v>
      </c>
      <c r="X28" s="148" t="s">
        <v>98</v>
      </c>
      <c r="Z28" s="134"/>
      <c r="AA28" s="134"/>
      <c r="AB28" s="134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34"/>
      <c r="AX28" s="134"/>
      <c r="AY28" s="134"/>
    </row>
    <row r="29" spans="2:51" ht="12.75" customHeight="1" x14ac:dyDescent="0.15">
      <c r="B29" s="149"/>
      <c r="C29" s="150"/>
      <c r="D29" s="150"/>
      <c r="E29" s="151"/>
      <c r="F29" s="152"/>
      <c r="G29" s="153" t="s">
        <v>99</v>
      </c>
      <c r="H29" s="152"/>
      <c r="I29" s="151"/>
      <c r="J29" s="152"/>
      <c r="K29" s="153" t="s">
        <v>99</v>
      </c>
      <c r="L29" s="152"/>
      <c r="M29" s="151"/>
      <c r="N29" s="152"/>
      <c r="O29" s="153" t="s">
        <v>99</v>
      </c>
      <c r="P29" s="152"/>
      <c r="Q29" s="151"/>
      <c r="R29" s="152"/>
      <c r="S29" s="153" t="s">
        <v>99</v>
      </c>
      <c r="T29" s="152"/>
      <c r="U29" s="151"/>
      <c r="V29" s="152"/>
      <c r="W29" s="153" t="s">
        <v>99</v>
      </c>
      <c r="X29" s="152"/>
      <c r="Z29" s="134"/>
      <c r="AA29" s="134"/>
      <c r="AB29" s="134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34"/>
      <c r="AX29" s="134"/>
      <c r="AY29" s="134"/>
    </row>
    <row r="30" spans="2:51" ht="12.75" customHeight="1" x14ac:dyDescent="0.15">
      <c r="B30" s="154" t="s">
        <v>100</v>
      </c>
      <c r="C30" s="134">
        <v>22</v>
      </c>
      <c r="D30" s="155" t="s">
        <v>101</v>
      </c>
      <c r="E30" s="220">
        <v>0</v>
      </c>
      <c r="F30" s="220">
        <v>0</v>
      </c>
      <c r="G30" s="220">
        <v>0</v>
      </c>
      <c r="H30" s="220">
        <v>0</v>
      </c>
      <c r="I30" s="220">
        <v>0</v>
      </c>
      <c r="J30" s="220">
        <v>0</v>
      </c>
      <c r="K30" s="220">
        <v>0</v>
      </c>
      <c r="L30" s="220">
        <v>0</v>
      </c>
      <c r="M30" s="156">
        <v>650</v>
      </c>
      <c r="N30" s="156">
        <v>1200</v>
      </c>
      <c r="O30" s="156">
        <v>954</v>
      </c>
      <c r="P30" s="156">
        <v>289944.8</v>
      </c>
      <c r="Q30" s="156">
        <v>550</v>
      </c>
      <c r="R30" s="156">
        <v>950</v>
      </c>
      <c r="S30" s="156">
        <v>698</v>
      </c>
      <c r="T30" s="156">
        <v>2132498.7000000002</v>
      </c>
      <c r="U30" s="156">
        <v>550</v>
      </c>
      <c r="V30" s="156">
        <v>933.4</v>
      </c>
      <c r="W30" s="156">
        <v>702</v>
      </c>
      <c r="X30" s="156">
        <v>1067358.8</v>
      </c>
      <c r="Z30" s="134"/>
      <c r="AA30" s="134"/>
      <c r="AB30" s="134"/>
      <c r="AC30" s="245"/>
      <c r="AD30" s="245"/>
      <c r="AE30" s="245"/>
      <c r="AF30" s="245"/>
      <c r="AG30" s="245"/>
      <c r="AH30" s="245"/>
      <c r="AI30" s="245"/>
      <c r="AJ30" s="245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</row>
    <row r="31" spans="2:51" ht="12.75" customHeight="1" x14ac:dyDescent="0.15">
      <c r="B31" s="154"/>
      <c r="C31" s="134">
        <v>23</v>
      </c>
      <c r="D31" s="155"/>
      <c r="E31" s="220">
        <v>0</v>
      </c>
      <c r="F31" s="220">
        <v>0</v>
      </c>
      <c r="G31" s="220">
        <v>0</v>
      </c>
      <c r="H31" s="220">
        <v>0</v>
      </c>
      <c r="I31" s="220">
        <v>0</v>
      </c>
      <c r="J31" s="220">
        <v>0</v>
      </c>
      <c r="K31" s="220">
        <v>0</v>
      </c>
      <c r="L31" s="220">
        <v>0</v>
      </c>
      <c r="M31" s="309">
        <v>787.5</v>
      </c>
      <c r="N31" s="309">
        <v>1260</v>
      </c>
      <c r="O31" s="309">
        <v>973.08025216451301</v>
      </c>
      <c r="P31" s="309">
        <v>208027.4</v>
      </c>
      <c r="Q31" s="309">
        <v>609</v>
      </c>
      <c r="R31" s="309">
        <v>1003.0649999999999</v>
      </c>
      <c r="S31" s="309">
        <v>755.6924351726625</v>
      </c>
      <c r="T31" s="309">
        <v>1749284.7</v>
      </c>
      <c r="U31" s="309">
        <v>602.70000000000005</v>
      </c>
      <c r="V31" s="309">
        <v>997.5</v>
      </c>
      <c r="W31" s="309">
        <v>732.9531691990976</v>
      </c>
      <c r="X31" s="309">
        <v>926138.20000000019</v>
      </c>
      <c r="Z31" s="134"/>
      <c r="AA31" s="134"/>
      <c r="AB31" s="134"/>
      <c r="AC31" s="245"/>
      <c r="AD31" s="245"/>
      <c r="AE31" s="245"/>
      <c r="AF31" s="245"/>
      <c r="AG31" s="245"/>
      <c r="AH31" s="245"/>
      <c r="AI31" s="245"/>
      <c r="AJ31" s="245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</row>
    <row r="32" spans="2:51" ht="12.75" customHeight="1" x14ac:dyDescent="0.15">
      <c r="B32" s="149"/>
      <c r="C32" s="150">
        <v>24</v>
      </c>
      <c r="D32" s="160"/>
      <c r="E32" s="247">
        <v>0</v>
      </c>
      <c r="F32" s="247">
        <v>0</v>
      </c>
      <c r="G32" s="247">
        <v>0</v>
      </c>
      <c r="H32" s="247">
        <v>0</v>
      </c>
      <c r="I32" s="247">
        <v>0</v>
      </c>
      <c r="J32" s="247">
        <v>0</v>
      </c>
      <c r="K32" s="247">
        <v>0</v>
      </c>
      <c r="L32" s="247">
        <v>0</v>
      </c>
      <c r="M32" s="161">
        <v>840</v>
      </c>
      <c r="N32" s="161">
        <v>1212.75</v>
      </c>
      <c r="O32" s="161">
        <v>947.38744542587449</v>
      </c>
      <c r="P32" s="161">
        <v>310748.79999999999</v>
      </c>
      <c r="Q32" s="161">
        <v>661.5</v>
      </c>
      <c r="R32" s="161">
        <v>840</v>
      </c>
      <c r="S32" s="161">
        <v>723.03034837545829</v>
      </c>
      <c r="T32" s="161">
        <v>1744208.1</v>
      </c>
      <c r="U32" s="161">
        <v>630</v>
      </c>
      <c r="V32" s="161">
        <v>819</v>
      </c>
      <c r="W32" s="161">
        <v>666.50621536626022</v>
      </c>
      <c r="X32" s="162">
        <v>1167017.6000000001</v>
      </c>
      <c r="Z32" s="134"/>
      <c r="AA32" s="134"/>
      <c r="AB32" s="134"/>
      <c r="AC32" s="245"/>
      <c r="AD32" s="245"/>
      <c r="AE32" s="245"/>
      <c r="AF32" s="245"/>
      <c r="AG32" s="245"/>
      <c r="AH32" s="245"/>
      <c r="AI32" s="245"/>
      <c r="AJ32" s="245"/>
      <c r="AK32" s="310"/>
      <c r="AL32" s="310"/>
      <c r="AM32" s="310"/>
      <c r="AN32" s="310"/>
      <c r="AO32" s="310"/>
      <c r="AP32" s="310"/>
      <c r="AQ32" s="310"/>
      <c r="AR32" s="310"/>
      <c r="AS32" s="310"/>
      <c r="AT32" s="310"/>
      <c r="AU32" s="310"/>
      <c r="AV32" s="310"/>
      <c r="AW32" s="134"/>
      <c r="AX32" s="134"/>
      <c r="AY32" s="134"/>
    </row>
    <row r="33" spans="2:51" ht="12.75" customHeight="1" x14ac:dyDescent="0.15">
      <c r="B33" s="154"/>
      <c r="C33" s="134">
        <v>10</v>
      </c>
      <c r="D33" s="155"/>
      <c r="E33" s="220">
        <v>0</v>
      </c>
      <c r="F33" s="220">
        <v>0</v>
      </c>
      <c r="G33" s="220">
        <v>0</v>
      </c>
      <c r="H33" s="220">
        <v>0</v>
      </c>
      <c r="I33" s="220">
        <v>0</v>
      </c>
      <c r="J33" s="220">
        <v>0</v>
      </c>
      <c r="K33" s="220">
        <v>0</v>
      </c>
      <c r="L33" s="220">
        <v>0</v>
      </c>
      <c r="M33" s="156">
        <v>871.5</v>
      </c>
      <c r="N33" s="156">
        <v>1134</v>
      </c>
      <c r="O33" s="156">
        <v>978.59724712914874</v>
      </c>
      <c r="P33" s="156">
        <v>40415.5</v>
      </c>
      <c r="Q33" s="156">
        <v>672</v>
      </c>
      <c r="R33" s="156">
        <v>819</v>
      </c>
      <c r="S33" s="156">
        <v>754.54090271044697</v>
      </c>
      <c r="T33" s="156">
        <v>144658.9</v>
      </c>
      <c r="U33" s="156">
        <v>651</v>
      </c>
      <c r="V33" s="156">
        <v>787.5</v>
      </c>
      <c r="W33" s="156">
        <v>703.96317896360415</v>
      </c>
      <c r="X33" s="155">
        <v>127222.5</v>
      </c>
      <c r="Z33" s="134"/>
      <c r="AA33" s="134"/>
      <c r="AB33" s="134"/>
      <c r="AC33" s="245"/>
      <c r="AD33" s="245"/>
      <c r="AE33" s="245"/>
      <c r="AF33" s="245"/>
      <c r="AG33" s="245"/>
      <c r="AH33" s="245"/>
      <c r="AI33" s="245"/>
      <c r="AJ33" s="245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</row>
    <row r="34" spans="2:51" ht="12.75" customHeight="1" x14ac:dyDescent="0.15">
      <c r="B34" s="154"/>
      <c r="C34" s="134">
        <v>11</v>
      </c>
      <c r="D34" s="155"/>
      <c r="E34" s="220">
        <v>0</v>
      </c>
      <c r="F34" s="220">
        <v>0</v>
      </c>
      <c r="G34" s="220">
        <v>0</v>
      </c>
      <c r="H34" s="220">
        <v>0</v>
      </c>
      <c r="I34" s="220">
        <v>0</v>
      </c>
      <c r="J34" s="220">
        <v>0</v>
      </c>
      <c r="K34" s="220">
        <v>0</v>
      </c>
      <c r="L34" s="220">
        <v>0</v>
      </c>
      <c r="M34" s="156">
        <v>892.5</v>
      </c>
      <c r="N34" s="156">
        <v>1155</v>
      </c>
      <c r="O34" s="156">
        <v>1007.2973372348207</v>
      </c>
      <c r="P34" s="156">
        <v>35961.599999999999</v>
      </c>
      <c r="Q34" s="156">
        <v>703.5</v>
      </c>
      <c r="R34" s="156">
        <v>829.92</v>
      </c>
      <c r="S34" s="156">
        <v>779.7203122774539</v>
      </c>
      <c r="T34" s="156">
        <v>163099.5</v>
      </c>
      <c r="U34" s="156">
        <v>703.5</v>
      </c>
      <c r="V34" s="156">
        <v>808.5</v>
      </c>
      <c r="W34" s="156">
        <v>753.00639543664397</v>
      </c>
      <c r="X34" s="155">
        <v>123012.6</v>
      </c>
      <c r="Z34" s="134"/>
      <c r="AA34" s="134"/>
      <c r="AB34" s="134"/>
      <c r="AC34" s="245"/>
      <c r="AD34" s="245"/>
      <c r="AE34" s="245"/>
      <c r="AF34" s="245"/>
      <c r="AG34" s="245"/>
      <c r="AH34" s="245"/>
      <c r="AI34" s="245"/>
      <c r="AJ34" s="245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</row>
    <row r="35" spans="2:51" ht="12.75" customHeight="1" x14ac:dyDescent="0.15">
      <c r="B35" s="154"/>
      <c r="C35" s="134">
        <v>12</v>
      </c>
      <c r="D35" s="155"/>
      <c r="E35" s="220">
        <v>0</v>
      </c>
      <c r="F35" s="220">
        <v>0</v>
      </c>
      <c r="G35" s="220">
        <v>0</v>
      </c>
      <c r="H35" s="220">
        <v>0</v>
      </c>
      <c r="I35" s="220">
        <v>0</v>
      </c>
      <c r="J35" s="220">
        <v>0</v>
      </c>
      <c r="K35" s="220">
        <v>0</v>
      </c>
      <c r="L35" s="220">
        <v>0</v>
      </c>
      <c r="M35" s="156">
        <v>924</v>
      </c>
      <c r="N35" s="156">
        <v>1155</v>
      </c>
      <c r="O35" s="156">
        <v>1014.3682244158443</v>
      </c>
      <c r="P35" s="156">
        <v>45122</v>
      </c>
      <c r="Q35" s="156">
        <v>703.5</v>
      </c>
      <c r="R35" s="156">
        <v>819.94500000000005</v>
      </c>
      <c r="S35" s="156">
        <v>773.48226034151514</v>
      </c>
      <c r="T35" s="156">
        <v>148704</v>
      </c>
      <c r="U35" s="156">
        <v>708.75</v>
      </c>
      <c r="V35" s="156">
        <v>819</v>
      </c>
      <c r="W35" s="156">
        <v>754.87660685591857</v>
      </c>
      <c r="X35" s="155">
        <v>93637</v>
      </c>
      <c r="Z35" s="134"/>
      <c r="AA35" s="134"/>
      <c r="AB35" s="134"/>
      <c r="AC35" s="245"/>
      <c r="AD35" s="245"/>
      <c r="AE35" s="245"/>
      <c r="AF35" s="245"/>
      <c r="AG35" s="245"/>
      <c r="AH35" s="245"/>
      <c r="AI35" s="245"/>
      <c r="AJ35" s="245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</row>
    <row r="36" spans="2:51" ht="12.75" customHeight="1" x14ac:dyDescent="0.15">
      <c r="B36" s="154" t="s">
        <v>102</v>
      </c>
      <c r="C36" s="134">
        <v>1</v>
      </c>
      <c r="D36" s="155" t="s">
        <v>103</v>
      </c>
      <c r="E36" s="220">
        <v>0</v>
      </c>
      <c r="F36" s="220">
        <v>0</v>
      </c>
      <c r="G36" s="220">
        <v>0</v>
      </c>
      <c r="H36" s="220">
        <v>0</v>
      </c>
      <c r="I36" s="220">
        <v>0</v>
      </c>
      <c r="J36" s="220">
        <v>0</v>
      </c>
      <c r="K36" s="220">
        <v>0</v>
      </c>
      <c r="L36" s="220">
        <v>0</v>
      </c>
      <c r="M36" s="156">
        <v>892.5</v>
      </c>
      <c r="N36" s="156">
        <v>1155</v>
      </c>
      <c r="O36" s="156">
        <v>1027.0564596638544</v>
      </c>
      <c r="P36" s="156">
        <v>38246.5</v>
      </c>
      <c r="Q36" s="156">
        <v>703.5</v>
      </c>
      <c r="R36" s="156">
        <v>819</v>
      </c>
      <c r="S36" s="156">
        <v>761.6390497577122</v>
      </c>
      <c r="T36" s="156">
        <v>148888.1</v>
      </c>
      <c r="U36" s="156">
        <v>703.5</v>
      </c>
      <c r="V36" s="156">
        <v>819</v>
      </c>
      <c r="W36" s="156">
        <v>750.13235294117658</v>
      </c>
      <c r="X36" s="155">
        <v>90850.1</v>
      </c>
      <c r="Z36" s="134"/>
      <c r="AA36" s="134"/>
      <c r="AB36" s="134"/>
      <c r="AC36" s="245"/>
      <c r="AD36" s="245"/>
      <c r="AE36" s="245"/>
      <c r="AF36" s="245"/>
      <c r="AG36" s="245"/>
      <c r="AH36" s="245"/>
      <c r="AI36" s="245"/>
      <c r="AJ36" s="245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</row>
    <row r="37" spans="2:51" ht="12.75" customHeight="1" x14ac:dyDescent="0.15">
      <c r="B37" s="154"/>
      <c r="C37" s="134">
        <v>2</v>
      </c>
      <c r="D37" s="155"/>
      <c r="E37" s="220">
        <v>0</v>
      </c>
      <c r="F37" s="244">
        <v>0</v>
      </c>
      <c r="G37" s="220">
        <v>0</v>
      </c>
      <c r="H37" s="220">
        <v>804.2</v>
      </c>
      <c r="I37" s="220">
        <v>0</v>
      </c>
      <c r="J37" s="220">
        <v>0</v>
      </c>
      <c r="K37" s="220">
        <v>0</v>
      </c>
      <c r="L37" s="220">
        <v>1884.9</v>
      </c>
      <c r="M37" s="156">
        <v>945</v>
      </c>
      <c r="N37" s="156">
        <v>1155</v>
      </c>
      <c r="O37" s="156">
        <v>1057.2834501563402</v>
      </c>
      <c r="P37" s="156">
        <v>28042.199999999997</v>
      </c>
      <c r="Q37" s="156">
        <v>766.5</v>
      </c>
      <c r="R37" s="156">
        <v>861</v>
      </c>
      <c r="S37" s="156">
        <v>813.38810640775864</v>
      </c>
      <c r="T37" s="156">
        <v>115940.1</v>
      </c>
      <c r="U37" s="156">
        <v>714</v>
      </c>
      <c r="V37" s="156">
        <v>864.15000000000009</v>
      </c>
      <c r="W37" s="156">
        <v>794.66461247637028</v>
      </c>
      <c r="X37" s="155">
        <v>65562.600000000006</v>
      </c>
      <c r="Z37" s="134"/>
      <c r="AA37" s="134"/>
      <c r="AB37" s="134"/>
      <c r="AC37" s="245"/>
      <c r="AD37" s="245"/>
      <c r="AE37" s="245"/>
      <c r="AF37" s="245"/>
      <c r="AG37" s="245"/>
      <c r="AH37" s="245"/>
      <c r="AI37" s="245"/>
      <c r="AJ37" s="245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</row>
    <row r="38" spans="2:51" ht="12.75" customHeight="1" x14ac:dyDescent="0.15">
      <c r="B38" s="154"/>
      <c r="C38" s="134">
        <v>3</v>
      </c>
      <c r="D38" s="155"/>
      <c r="E38" s="220">
        <v>2205</v>
      </c>
      <c r="F38" s="220">
        <v>2415</v>
      </c>
      <c r="G38" s="220">
        <v>2287.3148148148148</v>
      </c>
      <c r="H38" s="220">
        <v>4393.2000000000007</v>
      </c>
      <c r="I38" s="220">
        <v>0</v>
      </c>
      <c r="J38" s="220">
        <v>0</v>
      </c>
      <c r="K38" s="220">
        <v>0</v>
      </c>
      <c r="L38" s="220">
        <v>884.90000000000009</v>
      </c>
      <c r="M38" s="156">
        <v>966</v>
      </c>
      <c r="N38" s="156">
        <v>1155</v>
      </c>
      <c r="O38" s="156">
        <v>1070.0224110701663</v>
      </c>
      <c r="P38" s="156">
        <v>26828.6</v>
      </c>
      <c r="Q38" s="156">
        <v>787.5</v>
      </c>
      <c r="R38" s="156">
        <v>873.6</v>
      </c>
      <c r="S38" s="156">
        <v>830.1143855246786</v>
      </c>
      <c r="T38" s="156">
        <v>114497.9</v>
      </c>
      <c r="U38" s="156">
        <v>756</v>
      </c>
      <c r="V38" s="156">
        <v>884.1</v>
      </c>
      <c r="W38" s="156">
        <v>817.61839080459777</v>
      </c>
      <c r="X38" s="155">
        <v>73259.7</v>
      </c>
      <c r="Z38" s="134"/>
      <c r="AA38" s="134"/>
      <c r="AB38" s="134"/>
      <c r="AC38" s="245"/>
      <c r="AD38" s="245"/>
      <c r="AE38" s="245"/>
      <c r="AF38" s="245"/>
      <c r="AG38" s="245"/>
      <c r="AH38" s="245"/>
      <c r="AI38" s="245"/>
      <c r="AJ38" s="245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</row>
    <row r="39" spans="2:51" ht="12.75" customHeight="1" x14ac:dyDescent="0.15">
      <c r="B39" s="154"/>
      <c r="C39" s="134">
        <v>4</v>
      </c>
      <c r="D39" s="155"/>
      <c r="E39" s="220">
        <v>0</v>
      </c>
      <c r="F39" s="220">
        <v>0</v>
      </c>
      <c r="G39" s="220">
        <v>0</v>
      </c>
      <c r="H39" s="220">
        <v>4864.7</v>
      </c>
      <c r="I39" s="220">
        <v>1417.5</v>
      </c>
      <c r="J39" s="220">
        <v>1680</v>
      </c>
      <c r="K39" s="220">
        <v>1557.5000000000002</v>
      </c>
      <c r="L39" s="220">
        <v>1775.9</v>
      </c>
      <c r="M39" s="156">
        <v>945</v>
      </c>
      <c r="N39" s="156">
        <v>1260</v>
      </c>
      <c r="O39" s="156">
        <v>1153.6508121991853</v>
      </c>
      <c r="P39" s="156">
        <v>24848.799999999999</v>
      </c>
      <c r="Q39" s="156">
        <v>735</v>
      </c>
      <c r="R39" s="156">
        <v>892.5</v>
      </c>
      <c r="S39" s="156">
        <v>820.5958182481819</v>
      </c>
      <c r="T39" s="156">
        <v>115602.2</v>
      </c>
      <c r="U39" s="156">
        <v>735</v>
      </c>
      <c r="V39" s="156">
        <v>892.5</v>
      </c>
      <c r="W39" s="156">
        <v>842.78159671972969</v>
      </c>
      <c r="X39" s="155">
        <v>87944.9</v>
      </c>
      <c r="Z39" s="134"/>
      <c r="AA39" s="134"/>
      <c r="AB39" s="134"/>
      <c r="AC39" s="245"/>
      <c r="AD39" s="245"/>
      <c r="AE39" s="245"/>
      <c r="AF39" s="245"/>
      <c r="AG39" s="245"/>
      <c r="AH39" s="245"/>
      <c r="AI39" s="245"/>
      <c r="AJ39" s="245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</row>
    <row r="40" spans="2:51" ht="12.75" customHeight="1" x14ac:dyDescent="0.15">
      <c r="B40" s="154"/>
      <c r="C40" s="134">
        <v>5</v>
      </c>
      <c r="D40" s="155"/>
      <c r="E40" s="220">
        <v>0</v>
      </c>
      <c r="F40" s="220">
        <v>0</v>
      </c>
      <c r="G40" s="220">
        <v>0</v>
      </c>
      <c r="H40" s="220">
        <v>4720.5</v>
      </c>
      <c r="I40" s="220">
        <v>0</v>
      </c>
      <c r="J40" s="220">
        <v>0</v>
      </c>
      <c r="K40" s="220">
        <v>0</v>
      </c>
      <c r="L40" s="220">
        <v>2105.9</v>
      </c>
      <c r="M40" s="156">
        <v>924</v>
      </c>
      <c r="N40" s="156">
        <v>1312.5</v>
      </c>
      <c r="O40" s="156">
        <v>1130.9161104095253</v>
      </c>
      <c r="P40" s="156">
        <v>21470.799999999999</v>
      </c>
      <c r="Q40" s="156">
        <v>777</v>
      </c>
      <c r="R40" s="156">
        <v>892.5</v>
      </c>
      <c r="S40" s="156">
        <v>836.90424093115655</v>
      </c>
      <c r="T40" s="156">
        <v>108944.5</v>
      </c>
      <c r="U40" s="156">
        <v>819</v>
      </c>
      <c r="V40" s="156">
        <v>892.5</v>
      </c>
      <c r="W40" s="156">
        <v>853.58379520386325</v>
      </c>
      <c r="X40" s="155">
        <v>48641.7</v>
      </c>
      <c r="Z40" s="134"/>
      <c r="AA40" s="134"/>
      <c r="AB40" s="134"/>
      <c r="AC40" s="245"/>
      <c r="AD40" s="245"/>
      <c r="AE40" s="245"/>
      <c r="AF40" s="245"/>
      <c r="AG40" s="245"/>
      <c r="AH40" s="245"/>
      <c r="AI40" s="245"/>
      <c r="AJ40" s="245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</row>
    <row r="41" spans="2:51" ht="12.75" customHeight="1" x14ac:dyDescent="0.15">
      <c r="B41" s="149"/>
      <c r="C41" s="150">
        <v>6</v>
      </c>
      <c r="D41" s="160"/>
      <c r="E41" s="247">
        <v>0</v>
      </c>
      <c r="F41" s="247">
        <v>0</v>
      </c>
      <c r="G41" s="247">
        <v>0</v>
      </c>
      <c r="H41" s="247">
        <v>2787.1000000000004</v>
      </c>
      <c r="I41" s="247">
        <v>0</v>
      </c>
      <c r="J41" s="247">
        <v>0</v>
      </c>
      <c r="K41" s="247">
        <v>0</v>
      </c>
      <c r="L41" s="247">
        <v>1477.1</v>
      </c>
      <c r="M41" s="164">
        <v>945</v>
      </c>
      <c r="N41" s="164">
        <v>1312.5</v>
      </c>
      <c r="O41" s="164">
        <v>1065.3596239335122</v>
      </c>
      <c r="P41" s="164">
        <v>14705.9</v>
      </c>
      <c r="Q41" s="164">
        <v>787.5</v>
      </c>
      <c r="R41" s="164">
        <v>892.5</v>
      </c>
      <c r="S41" s="164">
        <v>855.98220710088083</v>
      </c>
      <c r="T41" s="164">
        <v>90770.3</v>
      </c>
      <c r="U41" s="164">
        <v>819</v>
      </c>
      <c r="V41" s="164">
        <v>892.5</v>
      </c>
      <c r="W41" s="164">
        <v>864.06879437079874</v>
      </c>
      <c r="X41" s="160">
        <v>41434.800000000003</v>
      </c>
      <c r="Z41" s="134"/>
      <c r="AA41" s="134"/>
      <c r="AB41" s="134"/>
      <c r="AC41" s="245"/>
      <c r="AD41" s="245"/>
      <c r="AE41" s="245"/>
      <c r="AF41" s="245"/>
      <c r="AG41" s="245"/>
      <c r="AH41" s="245"/>
      <c r="AI41" s="245"/>
      <c r="AJ41" s="245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</row>
    <row r="42" spans="2:51" ht="12.75" customHeight="1" x14ac:dyDescent="0.15">
      <c r="B42" s="298" t="s">
        <v>188</v>
      </c>
      <c r="C42" s="299"/>
      <c r="D42" s="300"/>
      <c r="E42" s="147"/>
      <c r="F42" s="242"/>
      <c r="G42" s="143"/>
      <c r="H42" s="242"/>
      <c r="I42" s="147"/>
      <c r="J42" s="242"/>
      <c r="K42" s="143"/>
      <c r="L42" s="242"/>
      <c r="M42" s="154"/>
      <c r="N42" s="156"/>
      <c r="O42" s="134"/>
      <c r="P42" s="156"/>
      <c r="Q42" s="154"/>
      <c r="R42" s="156"/>
      <c r="S42" s="134"/>
      <c r="T42" s="156"/>
      <c r="U42" s="154"/>
      <c r="V42" s="156"/>
      <c r="W42" s="134"/>
      <c r="X42" s="156"/>
      <c r="Z42" s="134"/>
      <c r="AA42" s="134"/>
      <c r="AB42" s="134"/>
      <c r="AC42" s="245"/>
      <c r="AD42" s="245"/>
      <c r="AE42" s="245"/>
      <c r="AF42" s="245"/>
      <c r="AG42" s="245"/>
      <c r="AH42" s="245"/>
      <c r="AI42" s="245"/>
      <c r="AJ42" s="245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</row>
    <row r="43" spans="2:51" ht="12.75" customHeight="1" x14ac:dyDescent="0.15">
      <c r="B43" s="301">
        <v>41428</v>
      </c>
      <c r="C43" s="302"/>
      <c r="D43" s="303">
        <v>41439</v>
      </c>
      <c r="E43" s="220">
        <v>0</v>
      </c>
      <c r="F43" s="220">
        <v>0</v>
      </c>
      <c r="G43" s="220">
        <v>0</v>
      </c>
      <c r="H43" s="220">
        <v>2252.8000000000002</v>
      </c>
      <c r="I43" s="220">
        <v>0</v>
      </c>
      <c r="J43" s="220">
        <v>0</v>
      </c>
      <c r="K43" s="220">
        <v>0</v>
      </c>
      <c r="L43" s="220">
        <v>1106.3</v>
      </c>
      <c r="M43" s="241">
        <v>945</v>
      </c>
      <c r="N43" s="241">
        <v>1312.5</v>
      </c>
      <c r="O43" s="241">
        <v>1072.5483226142887</v>
      </c>
      <c r="P43" s="156">
        <v>7455.7</v>
      </c>
      <c r="Q43" s="241">
        <v>787.5</v>
      </c>
      <c r="R43" s="241">
        <v>892.5</v>
      </c>
      <c r="S43" s="241">
        <v>850.47090974794469</v>
      </c>
      <c r="T43" s="156">
        <v>43247.4</v>
      </c>
      <c r="U43" s="241">
        <v>819</v>
      </c>
      <c r="V43" s="241">
        <v>892.5</v>
      </c>
      <c r="W43" s="241">
        <v>861.66152815013402</v>
      </c>
      <c r="X43" s="156">
        <v>22481.3</v>
      </c>
      <c r="Z43" s="134"/>
      <c r="AA43" s="134"/>
      <c r="AB43" s="134"/>
      <c r="AC43" s="245"/>
      <c r="AD43" s="245"/>
      <c r="AE43" s="245"/>
      <c r="AF43" s="245"/>
      <c r="AG43" s="245"/>
      <c r="AH43" s="245"/>
      <c r="AI43" s="245"/>
      <c r="AJ43" s="245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</row>
    <row r="44" spans="2:51" ht="12.75" customHeight="1" x14ac:dyDescent="0.15">
      <c r="B44" s="301">
        <v>41442</v>
      </c>
      <c r="C44" s="302"/>
      <c r="D44" s="305">
        <v>41453</v>
      </c>
      <c r="E44" s="220">
        <v>0</v>
      </c>
      <c r="F44" s="220">
        <v>0</v>
      </c>
      <c r="G44" s="220">
        <v>0</v>
      </c>
      <c r="H44" s="220">
        <v>534.29999999999995</v>
      </c>
      <c r="I44" s="220">
        <v>0</v>
      </c>
      <c r="J44" s="220">
        <v>0</v>
      </c>
      <c r="K44" s="220">
        <v>0</v>
      </c>
      <c r="L44" s="220">
        <v>370.8</v>
      </c>
      <c r="M44" s="154">
        <v>945</v>
      </c>
      <c r="N44" s="156">
        <v>1312.5</v>
      </c>
      <c r="O44" s="134">
        <v>1058.8151703766223</v>
      </c>
      <c r="P44" s="156">
        <v>7250.2</v>
      </c>
      <c r="Q44" s="154">
        <v>803.25</v>
      </c>
      <c r="R44" s="156">
        <v>892.5</v>
      </c>
      <c r="S44" s="134">
        <v>862.46699383459725</v>
      </c>
      <c r="T44" s="156">
        <v>47522.9</v>
      </c>
      <c r="U44" s="154">
        <v>819</v>
      </c>
      <c r="V44" s="156">
        <v>892.5</v>
      </c>
      <c r="W44" s="134">
        <v>867.82272069464568</v>
      </c>
      <c r="X44" s="156">
        <v>18953.5</v>
      </c>
      <c r="Z44" s="134"/>
      <c r="AA44" s="134"/>
      <c r="AB44" s="134"/>
      <c r="AC44" s="245"/>
      <c r="AD44" s="245"/>
      <c r="AE44" s="245"/>
      <c r="AF44" s="245"/>
      <c r="AG44" s="245"/>
      <c r="AH44" s="245"/>
      <c r="AI44" s="245"/>
      <c r="AJ44" s="245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</row>
    <row r="45" spans="2:51" ht="12.75" customHeight="1" x14ac:dyDescent="0.15">
      <c r="B45" s="306"/>
      <c r="C45" s="307"/>
      <c r="D45" s="307"/>
      <c r="E45" s="247"/>
      <c r="F45" s="247"/>
      <c r="G45" s="247"/>
      <c r="H45" s="247"/>
      <c r="I45" s="247"/>
      <c r="J45" s="247"/>
      <c r="K45" s="247"/>
      <c r="L45" s="247"/>
      <c r="M45" s="311"/>
      <c r="N45" s="311"/>
      <c r="O45" s="311"/>
      <c r="P45" s="164"/>
      <c r="Q45" s="311"/>
      <c r="R45" s="311"/>
      <c r="S45" s="311"/>
      <c r="T45" s="164"/>
      <c r="U45" s="311"/>
      <c r="V45" s="311"/>
      <c r="W45" s="311"/>
      <c r="X45" s="164"/>
      <c r="Z45" s="134"/>
      <c r="AA45" s="134"/>
      <c r="AB45" s="134"/>
      <c r="AC45" s="245"/>
      <c r="AD45" s="245"/>
      <c r="AE45" s="245"/>
      <c r="AF45" s="245"/>
      <c r="AG45" s="245"/>
      <c r="AH45" s="245"/>
      <c r="AI45" s="245"/>
      <c r="AJ45" s="245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</row>
    <row r="46" spans="2:51" ht="6" customHeight="1" x14ac:dyDescent="0.15"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</row>
    <row r="47" spans="2:51" ht="12.75" customHeight="1" x14ac:dyDescent="0.15">
      <c r="B47" s="180" t="s">
        <v>109</v>
      </c>
      <c r="C47" s="135" t="s">
        <v>194</v>
      </c>
      <c r="L47" s="225" t="s">
        <v>195</v>
      </c>
      <c r="M47" s="135" t="s">
        <v>196</v>
      </c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</row>
    <row r="48" spans="2:51" ht="12.75" customHeight="1" x14ac:dyDescent="0.15">
      <c r="B48" s="225" t="s">
        <v>111</v>
      </c>
      <c r="C48" s="135" t="s">
        <v>197</v>
      </c>
      <c r="M48" s="135" t="s">
        <v>198</v>
      </c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</row>
    <row r="49" spans="2:51" ht="12.75" customHeight="1" x14ac:dyDescent="0.15">
      <c r="B49" s="225" t="s">
        <v>199</v>
      </c>
      <c r="C49" s="135" t="s">
        <v>112</v>
      </c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</row>
    <row r="50" spans="2:51" x14ac:dyDescent="0.15">
      <c r="B50" s="225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</row>
    <row r="51" spans="2:51" x14ac:dyDescent="0.15"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</row>
    <row r="52" spans="2:51" x14ac:dyDescent="0.15"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</row>
    <row r="53" spans="2:51" ht="13.5" x14ac:dyDescent="0.15">
      <c r="Q53" s="312"/>
      <c r="R53" s="312"/>
      <c r="S53" s="312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</row>
    <row r="54" spans="2:51" ht="13.5" x14ac:dyDescent="0.15">
      <c r="Q54" s="177"/>
      <c r="R54" s="177"/>
      <c r="S54" s="177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</row>
    <row r="55" spans="2:51" ht="13.5" x14ac:dyDescent="0.15">
      <c r="Q55" s="177"/>
      <c r="R55" s="177"/>
      <c r="S55" s="177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</row>
    <row r="56" spans="2:51" ht="13.5" x14ac:dyDescent="0.15">
      <c r="Q56" s="177"/>
      <c r="R56" s="177"/>
      <c r="S56" s="177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</row>
    <row r="57" spans="2:51" x14ac:dyDescent="0.15"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</row>
    <row r="58" spans="2:51" x14ac:dyDescent="0.15"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</row>
    <row r="59" spans="2:51" x14ac:dyDescent="0.15">
      <c r="X59" s="134"/>
      <c r="Y59" s="134"/>
      <c r="Z59" s="134"/>
    </row>
    <row r="60" spans="2:51" x14ac:dyDescent="0.15">
      <c r="X60" s="134"/>
      <c r="Y60" s="134"/>
      <c r="Z60" s="134"/>
    </row>
    <row r="61" spans="2:51" x14ac:dyDescent="0.15">
      <c r="X61" s="134"/>
      <c r="Y61" s="134"/>
      <c r="Z61" s="134"/>
    </row>
    <row r="62" spans="2:51" x14ac:dyDescent="0.15">
      <c r="X62" s="134"/>
      <c r="Y62" s="134"/>
      <c r="Z62" s="134"/>
    </row>
  </sheetData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52"/>
  <sheetViews>
    <sheetView zoomScaleNormal="100" workbookViewId="0"/>
  </sheetViews>
  <sheetFormatPr defaultColWidth="7.5" defaultRowHeight="12" x14ac:dyDescent="0.15"/>
  <cols>
    <col min="1" max="1" width="1" style="135" customWidth="1"/>
    <col min="2" max="2" width="6" style="135" customWidth="1"/>
    <col min="3" max="3" width="2.625" style="135" customWidth="1"/>
    <col min="4" max="6" width="5.5" style="135" customWidth="1"/>
    <col min="7" max="7" width="5.875" style="135" customWidth="1"/>
    <col min="8" max="8" width="7.75" style="135" customWidth="1"/>
    <col min="9" max="11" width="5.875" style="135" customWidth="1"/>
    <col min="12" max="12" width="7.75" style="135" customWidth="1"/>
    <col min="13" max="14" width="5.75" style="135" customWidth="1"/>
    <col min="15" max="15" width="5.875" style="135" customWidth="1"/>
    <col min="16" max="16" width="7.625" style="135" customWidth="1"/>
    <col min="17" max="17" width="5.5" style="135" customWidth="1"/>
    <col min="18" max="18" width="5.75" style="135" customWidth="1"/>
    <col min="19" max="19" width="5.875" style="135" customWidth="1"/>
    <col min="20" max="20" width="8.25" style="135" customWidth="1"/>
    <col min="21" max="23" width="5.875" style="135" customWidth="1"/>
    <col min="24" max="24" width="8" style="135" customWidth="1"/>
    <col min="25" max="25" width="7.5" style="135"/>
    <col min="26" max="26" width="11.125" style="135" customWidth="1"/>
    <col min="27" max="31" width="18.125" style="135" customWidth="1"/>
    <col min="32" max="35" width="7" style="135" customWidth="1"/>
    <col min="36" max="16384" width="7.5" style="135"/>
  </cols>
  <sheetData>
    <row r="1" spans="2:59" x14ac:dyDescent="0.15"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</row>
    <row r="2" spans="2:59" x14ac:dyDescent="0.15">
      <c r="B2" s="135" t="s">
        <v>200</v>
      </c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</row>
    <row r="3" spans="2:59" x14ac:dyDescent="0.15">
      <c r="X3" s="137" t="s">
        <v>87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8"/>
      <c r="AX3" s="134"/>
      <c r="AY3" s="134"/>
      <c r="AZ3" s="134"/>
      <c r="BA3" s="134"/>
      <c r="BB3" s="134"/>
      <c r="BC3" s="134"/>
      <c r="BD3" s="134"/>
      <c r="BE3" s="134"/>
      <c r="BF3" s="134"/>
      <c r="BG3" s="134"/>
    </row>
    <row r="4" spans="2:59" ht="6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</row>
    <row r="5" spans="2:59" ht="23.25" customHeight="1" x14ac:dyDescent="0.15">
      <c r="B5" s="154"/>
      <c r="C5" s="166" t="s">
        <v>88</v>
      </c>
      <c r="D5" s="237"/>
      <c r="E5" s="313" t="s">
        <v>201</v>
      </c>
      <c r="F5" s="314"/>
      <c r="G5" s="314"/>
      <c r="H5" s="315"/>
      <c r="I5" s="139" t="s">
        <v>202</v>
      </c>
      <c r="J5" s="295"/>
      <c r="K5" s="295"/>
      <c r="L5" s="296"/>
      <c r="M5" s="139" t="s">
        <v>203</v>
      </c>
      <c r="N5" s="295"/>
      <c r="O5" s="295"/>
      <c r="P5" s="296"/>
      <c r="Q5" s="139" t="s">
        <v>204</v>
      </c>
      <c r="R5" s="295"/>
      <c r="S5" s="295"/>
      <c r="T5" s="296"/>
      <c r="U5" s="139" t="s">
        <v>205</v>
      </c>
      <c r="V5" s="295"/>
      <c r="W5" s="295"/>
      <c r="X5" s="296"/>
      <c r="Z5" s="134"/>
      <c r="AA5" s="134"/>
      <c r="AB5" s="143"/>
      <c r="AC5" s="143"/>
      <c r="AD5" s="316"/>
      <c r="AE5" s="316"/>
      <c r="AF5" s="316"/>
      <c r="AG5" s="316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</row>
    <row r="6" spans="2:59" x14ac:dyDescent="0.15">
      <c r="B6" s="154"/>
      <c r="C6" s="149"/>
      <c r="D6" s="160"/>
      <c r="E6" s="317"/>
      <c r="F6" s="318"/>
      <c r="G6" s="318"/>
      <c r="H6" s="319"/>
      <c r="I6" s="149"/>
      <c r="J6" s="150"/>
      <c r="K6" s="150"/>
      <c r="L6" s="160"/>
      <c r="M6" s="149"/>
      <c r="N6" s="150"/>
      <c r="O6" s="150"/>
      <c r="P6" s="160"/>
      <c r="Q6" s="149"/>
      <c r="R6" s="150"/>
      <c r="S6" s="150"/>
      <c r="T6" s="160"/>
      <c r="U6" s="149"/>
      <c r="V6" s="150"/>
      <c r="W6" s="150"/>
      <c r="X6" s="160"/>
      <c r="Z6" s="134"/>
      <c r="AA6" s="134"/>
      <c r="AB6" s="134"/>
      <c r="AC6" s="134"/>
      <c r="AD6" s="316"/>
      <c r="AE6" s="316"/>
      <c r="AF6" s="316"/>
      <c r="AG6" s="316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</row>
    <row r="7" spans="2:59" ht="12.75" customHeight="1" x14ac:dyDescent="0.15">
      <c r="B7" s="154" t="s">
        <v>94</v>
      </c>
      <c r="C7" s="134"/>
      <c r="E7" s="147" t="s">
        <v>95</v>
      </c>
      <c r="F7" s="148" t="s">
        <v>96</v>
      </c>
      <c r="G7" s="143" t="s">
        <v>97</v>
      </c>
      <c r="H7" s="148" t="s">
        <v>98</v>
      </c>
      <c r="I7" s="154" t="s">
        <v>95</v>
      </c>
      <c r="J7" s="320" t="s">
        <v>96</v>
      </c>
      <c r="K7" s="134" t="s">
        <v>97</v>
      </c>
      <c r="L7" s="320" t="s">
        <v>98</v>
      </c>
      <c r="M7" s="154" t="s">
        <v>95</v>
      </c>
      <c r="N7" s="320" t="s">
        <v>96</v>
      </c>
      <c r="O7" s="134" t="s">
        <v>97</v>
      </c>
      <c r="P7" s="320" t="s">
        <v>98</v>
      </c>
      <c r="Q7" s="154" t="s">
        <v>95</v>
      </c>
      <c r="R7" s="320" t="s">
        <v>96</v>
      </c>
      <c r="S7" s="134" t="s">
        <v>97</v>
      </c>
      <c r="T7" s="320" t="s">
        <v>98</v>
      </c>
      <c r="U7" s="154" t="s">
        <v>95</v>
      </c>
      <c r="V7" s="320" t="s">
        <v>96</v>
      </c>
      <c r="W7" s="134" t="s">
        <v>97</v>
      </c>
      <c r="X7" s="320" t="s">
        <v>98</v>
      </c>
      <c r="Z7" s="134"/>
      <c r="AA7" s="134"/>
      <c r="AB7" s="134"/>
      <c r="AC7" s="134"/>
      <c r="AD7" s="143"/>
      <c r="AE7" s="143"/>
      <c r="AF7" s="143"/>
      <c r="AG7" s="143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</row>
    <row r="8" spans="2:59" ht="12.75" customHeight="1" x14ac:dyDescent="0.15">
      <c r="B8" s="149"/>
      <c r="C8" s="150"/>
      <c r="D8" s="150"/>
      <c r="E8" s="151"/>
      <c r="F8" s="152"/>
      <c r="G8" s="153" t="s">
        <v>99</v>
      </c>
      <c r="H8" s="152"/>
      <c r="I8" s="149"/>
      <c r="J8" s="164"/>
      <c r="K8" s="150" t="s">
        <v>99</v>
      </c>
      <c r="L8" s="164"/>
      <c r="M8" s="149"/>
      <c r="N8" s="164"/>
      <c r="O8" s="150" t="s">
        <v>99</v>
      </c>
      <c r="P8" s="164"/>
      <c r="Q8" s="149"/>
      <c r="R8" s="164"/>
      <c r="S8" s="150" t="s">
        <v>99</v>
      </c>
      <c r="T8" s="164"/>
      <c r="U8" s="149"/>
      <c r="V8" s="164"/>
      <c r="W8" s="150" t="s">
        <v>99</v>
      </c>
      <c r="X8" s="164"/>
      <c r="Z8" s="134"/>
      <c r="AA8" s="134"/>
      <c r="AB8" s="134"/>
      <c r="AC8" s="134"/>
      <c r="AD8" s="143"/>
      <c r="AE8" s="143"/>
      <c r="AF8" s="143"/>
      <c r="AG8" s="143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</row>
    <row r="9" spans="2:59" ht="12.75" customHeight="1" x14ac:dyDescent="0.15">
      <c r="B9" s="154" t="s">
        <v>100</v>
      </c>
      <c r="C9" s="134">
        <v>22</v>
      </c>
      <c r="D9" s="155" t="s">
        <v>101</v>
      </c>
      <c r="E9" s="156">
        <v>650</v>
      </c>
      <c r="F9" s="156">
        <v>1302</v>
      </c>
      <c r="G9" s="155">
        <v>975</v>
      </c>
      <c r="H9" s="156">
        <v>318719.5</v>
      </c>
      <c r="I9" s="156">
        <v>1000</v>
      </c>
      <c r="J9" s="156">
        <v>2030</v>
      </c>
      <c r="K9" s="156">
        <v>1721</v>
      </c>
      <c r="L9" s="156">
        <v>200060.1</v>
      </c>
      <c r="M9" s="156">
        <v>1700</v>
      </c>
      <c r="N9" s="156">
        <v>2500</v>
      </c>
      <c r="O9" s="156">
        <v>2172</v>
      </c>
      <c r="P9" s="156">
        <v>545193.1</v>
      </c>
      <c r="Q9" s="156">
        <v>1500</v>
      </c>
      <c r="R9" s="156">
        <v>2300</v>
      </c>
      <c r="S9" s="156">
        <v>1983</v>
      </c>
      <c r="T9" s="156">
        <v>280909.3</v>
      </c>
      <c r="U9" s="156">
        <v>2500</v>
      </c>
      <c r="V9" s="156">
        <v>3165</v>
      </c>
      <c r="W9" s="156">
        <v>2919</v>
      </c>
      <c r="X9" s="155">
        <v>384859.4</v>
      </c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</row>
    <row r="10" spans="2:59" ht="12.75" customHeight="1" x14ac:dyDescent="0.15">
      <c r="B10" s="154"/>
      <c r="C10" s="134">
        <v>23</v>
      </c>
      <c r="D10" s="155"/>
      <c r="E10" s="158">
        <v>682.5</v>
      </c>
      <c r="F10" s="158">
        <v>1308.3</v>
      </c>
      <c r="G10" s="158">
        <v>1020.9516762751759</v>
      </c>
      <c r="H10" s="158">
        <v>189586.59999999995</v>
      </c>
      <c r="I10" s="158">
        <v>1050</v>
      </c>
      <c r="J10" s="158">
        <v>2152.5</v>
      </c>
      <c r="K10" s="158">
        <v>1724.134549852593</v>
      </c>
      <c r="L10" s="158">
        <v>113623.40000000001</v>
      </c>
      <c r="M10" s="158">
        <v>1942.5</v>
      </c>
      <c r="N10" s="158">
        <v>2625</v>
      </c>
      <c r="O10" s="158">
        <v>2264.4243513083547</v>
      </c>
      <c r="P10" s="158">
        <v>382355.30000000005</v>
      </c>
      <c r="Q10" s="158">
        <v>1575</v>
      </c>
      <c r="R10" s="158">
        <v>2415</v>
      </c>
      <c r="S10" s="158">
        <v>1976.4316151537421</v>
      </c>
      <c r="T10" s="158">
        <v>176984.59999999998</v>
      </c>
      <c r="U10" s="158">
        <v>2625</v>
      </c>
      <c r="V10" s="158">
        <v>3570</v>
      </c>
      <c r="W10" s="158">
        <v>2973.3181475045581</v>
      </c>
      <c r="X10" s="159">
        <v>240387.19999999998</v>
      </c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</row>
    <row r="11" spans="2:59" ht="12.75" customHeight="1" x14ac:dyDescent="0.15">
      <c r="B11" s="149"/>
      <c r="C11" s="150">
        <v>24</v>
      </c>
      <c r="D11" s="160"/>
      <c r="E11" s="238">
        <v>735</v>
      </c>
      <c r="F11" s="238">
        <v>1304.1000000000001</v>
      </c>
      <c r="G11" s="239">
        <v>968.11890010777347</v>
      </c>
      <c r="H11" s="321">
        <v>265549.90000000002</v>
      </c>
      <c r="I11" s="240">
        <v>1285.2</v>
      </c>
      <c r="J11" s="238">
        <v>1874.25</v>
      </c>
      <c r="K11" s="239">
        <v>1578.6656199731733</v>
      </c>
      <c r="L11" s="238">
        <v>184675.20000000001</v>
      </c>
      <c r="M11" s="238">
        <v>2100</v>
      </c>
      <c r="N11" s="238">
        <v>2940</v>
      </c>
      <c r="O11" s="239">
        <v>2487.4005923946975</v>
      </c>
      <c r="P11" s="238">
        <v>424619.60000000003</v>
      </c>
      <c r="Q11" s="238">
        <v>1890</v>
      </c>
      <c r="R11" s="238">
        <v>2625</v>
      </c>
      <c r="S11" s="322">
        <v>2188.8205992453509</v>
      </c>
      <c r="T11" s="240">
        <v>142456.49999999997</v>
      </c>
      <c r="U11" s="238">
        <v>2887.5</v>
      </c>
      <c r="V11" s="238">
        <v>3570</v>
      </c>
      <c r="W11" s="239">
        <v>3101.6557600866258</v>
      </c>
      <c r="X11" s="240">
        <v>276691.59999999998</v>
      </c>
      <c r="Z11" s="134"/>
      <c r="AA11" s="134"/>
      <c r="AB11" s="134"/>
      <c r="AC11" s="134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</row>
    <row r="12" spans="2:59" ht="12.75" customHeight="1" x14ac:dyDescent="0.15">
      <c r="B12" s="154"/>
      <c r="C12" s="134">
        <v>10</v>
      </c>
      <c r="D12" s="155"/>
      <c r="E12" s="156">
        <v>787.5</v>
      </c>
      <c r="F12" s="155">
        <v>1304.1000000000001</v>
      </c>
      <c r="G12" s="156">
        <v>1071.2236417762342</v>
      </c>
      <c r="H12" s="156">
        <v>16866.400000000001</v>
      </c>
      <c r="I12" s="156">
        <v>1365</v>
      </c>
      <c r="J12" s="156">
        <v>1575</v>
      </c>
      <c r="K12" s="156">
        <v>1456.6304585152832</v>
      </c>
      <c r="L12" s="156">
        <v>15960.800000000001</v>
      </c>
      <c r="M12" s="156">
        <v>2100</v>
      </c>
      <c r="N12" s="156">
        <v>2625</v>
      </c>
      <c r="O12" s="156">
        <v>2368.8746543297907</v>
      </c>
      <c r="P12" s="156">
        <v>42849.4</v>
      </c>
      <c r="Q12" s="156">
        <v>2100</v>
      </c>
      <c r="R12" s="156">
        <v>2331</v>
      </c>
      <c r="S12" s="156">
        <v>2254.6149532710283</v>
      </c>
      <c r="T12" s="156">
        <v>12683.3</v>
      </c>
      <c r="U12" s="155">
        <v>3036.2849999999999</v>
      </c>
      <c r="V12" s="156">
        <v>3307.5</v>
      </c>
      <c r="W12" s="156">
        <v>3136.0296179883949</v>
      </c>
      <c r="X12" s="155">
        <v>32200.3</v>
      </c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</row>
    <row r="13" spans="2:59" ht="12.75" customHeight="1" x14ac:dyDescent="0.15">
      <c r="B13" s="154"/>
      <c r="C13" s="134">
        <v>11</v>
      </c>
      <c r="D13" s="155"/>
      <c r="E13" s="156">
        <v>787.5</v>
      </c>
      <c r="F13" s="156">
        <v>1248.45</v>
      </c>
      <c r="G13" s="156">
        <v>1058.6963097507464</v>
      </c>
      <c r="H13" s="156">
        <v>22275.199999999997</v>
      </c>
      <c r="I13" s="156">
        <v>1285.2</v>
      </c>
      <c r="J13" s="156">
        <v>1660.0500000000002</v>
      </c>
      <c r="K13" s="156">
        <v>1466.77058302147</v>
      </c>
      <c r="L13" s="156">
        <v>13182.6</v>
      </c>
      <c r="M13" s="156">
        <v>2310</v>
      </c>
      <c r="N13" s="156">
        <v>2625</v>
      </c>
      <c r="O13" s="156">
        <v>2355.1848606931367</v>
      </c>
      <c r="P13" s="156">
        <v>25479.1</v>
      </c>
      <c r="Q13" s="156">
        <v>2100</v>
      </c>
      <c r="R13" s="156">
        <v>2415</v>
      </c>
      <c r="S13" s="156">
        <v>2219.7469106463882</v>
      </c>
      <c r="T13" s="156">
        <v>10197.099999999999</v>
      </c>
      <c r="U13" s="156">
        <v>3045</v>
      </c>
      <c r="V13" s="156">
        <v>3307.5</v>
      </c>
      <c r="W13" s="156">
        <v>3211.9847194388776</v>
      </c>
      <c r="X13" s="155">
        <v>30023.8</v>
      </c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</row>
    <row r="14" spans="2:59" ht="12.75" customHeight="1" x14ac:dyDescent="0.15">
      <c r="B14" s="154"/>
      <c r="C14" s="134">
        <v>12</v>
      </c>
      <c r="D14" s="155"/>
      <c r="E14" s="156">
        <v>735</v>
      </c>
      <c r="F14" s="156">
        <v>1248.45</v>
      </c>
      <c r="G14" s="156">
        <v>1012.669002753245</v>
      </c>
      <c r="H14" s="156">
        <v>34400</v>
      </c>
      <c r="I14" s="156">
        <v>1365</v>
      </c>
      <c r="J14" s="156">
        <v>1698.9</v>
      </c>
      <c r="K14" s="156">
        <v>1466.8821935660887</v>
      </c>
      <c r="L14" s="156">
        <v>18885</v>
      </c>
      <c r="M14" s="156">
        <v>2310</v>
      </c>
      <c r="N14" s="156">
        <v>2625</v>
      </c>
      <c r="O14" s="156">
        <v>2397.1378214319857</v>
      </c>
      <c r="P14" s="156">
        <v>34010</v>
      </c>
      <c r="Q14" s="156">
        <v>1995</v>
      </c>
      <c r="R14" s="156">
        <v>2415</v>
      </c>
      <c r="S14" s="156">
        <v>2263.5453267744206</v>
      </c>
      <c r="T14" s="156">
        <v>13314</v>
      </c>
      <c r="U14" s="156">
        <v>3121.65</v>
      </c>
      <c r="V14" s="156">
        <v>3391.5</v>
      </c>
      <c r="W14" s="156">
        <v>3253.9436992587366</v>
      </c>
      <c r="X14" s="155">
        <v>31052</v>
      </c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</row>
    <row r="15" spans="2:59" ht="12.75" customHeight="1" x14ac:dyDescent="0.15">
      <c r="B15" s="154" t="s">
        <v>102</v>
      </c>
      <c r="C15" s="134">
        <v>1</v>
      </c>
      <c r="D15" s="155" t="s">
        <v>103</v>
      </c>
      <c r="E15" s="156">
        <v>714</v>
      </c>
      <c r="F15" s="156">
        <v>1248.5550000000001</v>
      </c>
      <c r="G15" s="156">
        <v>979.85028599850773</v>
      </c>
      <c r="H15" s="156">
        <v>29382.7</v>
      </c>
      <c r="I15" s="156">
        <v>1285.0950000000003</v>
      </c>
      <c r="J15" s="156">
        <v>1732.5</v>
      </c>
      <c r="K15" s="156">
        <v>1422.4951946179717</v>
      </c>
      <c r="L15" s="156">
        <v>14791.7</v>
      </c>
      <c r="M15" s="156">
        <v>2257.5</v>
      </c>
      <c r="N15" s="156">
        <v>2520</v>
      </c>
      <c r="O15" s="156">
        <v>2365.0588487972514</v>
      </c>
      <c r="P15" s="156">
        <v>46641.4</v>
      </c>
      <c r="Q15" s="156">
        <v>1995</v>
      </c>
      <c r="R15" s="156">
        <v>2415</v>
      </c>
      <c r="S15" s="156">
        <v>2208.8293135435993</v>
      </c>
      <c r="T15" s="156">
        <v>14224.599999999999</v>
      </c>
      <c r="U15" s="156">
        <v>3097.5</v>
      </c>
      <c r="V15" s="156">
        <v>3360</v>
      </c>
      <c r="W15" s="156">
        <v>3239.9327396402045</v>
      </c>
      <c r="X15" s="155">
        <v>22381.5</v>
      </c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</row>
    <row r="16" spans="2:59" ht="12.75" customHeight="1" x14ac:dyDescent="0.15">
      <c r="B16" s="154"/>
      <c r="C16" s="134">
        <v>2</v>
      </c>
      <c r="D16" s="155"/>
      <c r="E16" s="156">
        <v>766.5</v>
      </c>
      <c r="F16" s="156">
        <v>1178.1000000000001</v>
      </c>
      <c r="G16" s="156">
        <v>969.72900390625</v>
      </c>
      <c r="H16" s="156">
        <v>22403.800000000003</v>
      </c>
      <c r="I16" s="156">
        <v>1312.5</v>
      </c>
      <c r="J16" s="156">
        <v>1785</v>
      </c>
      <c r="K16" s="156">
        <v>1477.6740407563793</v>
      </c>
      <c r="L16" s="156">
        <v>9191</v>
      </c>
      <c r="M16" s="156">
        <v>2205</v>
      </c>
      <c r="N16" s="156">
        <v>2520</v>
      </c>
      <c r="O16" s="156">
        <v>2347.811940601031</v>
      </c>
      <c r="P16" s="156">
        <v>32761.3</v>
      </c>
      <c r="Q16" s="156">
        <v>2205</v>
      </c>
      <c r="R16" s="156">
        <v>2415</v>
      </c>
      <c r="S16" s="156">
        <v>2215.5994946304486</v>
      </c>
      <c r="T16" s="156">
        <v>10631</v>
      </c>
      <c r="U16" s="156">
        <v>3255</v>
      </c>
      <c r="V16" s="156">
        <v>3570</v>
      </c>
      <c r="W16" s="156">
        <v>3350.9604199572609</v>
      </c>
      <c r="X16" s="155">
        <v>21957.200000000001</v>
      </c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</row>
    <row r="17" spans="2:59" ht="12.75" customHeight="1" x14ac:dyDescent="0.15">
      <c r="B17" s="154"/>
      <c r="C17" s="134">
        <v>3</v>
      </c>
      <c r="D17" s="155"/>
      <c r="E17" s="156">
        <v>825.30000000000007</v>
      </c>
      <c r="F17" s="156">
        <v>1160.25</v>
      </c>
      <c r="G17" s="156">
        <v>985.53975155279534</v>
      </c>
      <c r="H17" s="156">
        <v>26961.800000000003</v>
      </c>
      <c r="I17" s="156">
        <v>1470</v>
      </c>
      <c r="J17" s="156">
        <v>1785</v>
      </c>
      <c r="K17" s="156">
        <v>1676.5587481058401</v>
      </c>
      <c r="L17" s="156">
        <v>8945.1</v>
      </c>
      <c r="M17" s="156">
        <v>2310</v>
      </c>
      <c r="N17" s="156">
        <v>2520</v>
      </c>
      <c r="O17" s="156">
        <v>2416.5621032293679</v>
      </c>
      <c r="P17" s="156">
        <v>21746.3</v>
      </c>
      <c r="Q17" s="156">
        <v>2047.5</v>
      </c>
      <c r="R17" s="156">
        <v>2205</v>
      </c>
      <c r="S17" s="156">
        <v>2177.0458807188124</v>
      </c>
      <c r="T17" s="156">
        <v>6780.6</v>
      </c>
      <c r="U17" s="156">
        <v>3360</v>
      </c>
      <c r="V17" s="156">
        <v>3570</v>
      </c>
      <c r="W17" s="156">
        <v>3443.818353385233</v>
      </c>
      <c r="X17" s="155">
        <v>25985.5</v>
      </c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</row>
    <row r="18" spans="2:59" ht="12.75" customHeight="1" x14ac:dyDescent="0.15">
      <c r="B18" s="154"/>
      <c r="C18" s="134">
        <v>4</v>
      </c>
      <c r="D18" s="155"/>
      <c r="E18" s="156">
        <v>945</v>
      </c>
      <c r="F18" s="156">
        <v>1102.5</v>
      </c>
      <c r="G18" s="156">
        <v>1021.1917887432538</v>
      </c>
      <c r="H18" s="156">
        <v>22530.3</v>
      </c>
      <c r="I18" s="156">
        <v>1680</v>
      </c>
      <c r="J18" s="156">
        <v>1858.5</v>
      </c>
      <c r="K18" s="156">
        <v>1772.0014497528832</v>
      </c>
      <c r="L18" s="156">
        <v>15423.099999999999</v>
      </c>
      <c r="M18" s="156">
        <v>2362.5</v>
      </c>
      <c r="N18" s="156">
        <v>2572.5</v>
      </c>
      <c r="O18" s="156">
        <v>2454.2517450509213</v>
      </c>
      <c r="P18" s="156">
        <v>22062.300000000003</v>
      </c>
      <c r="Q18" s="156">
        <v>2047.5</v>
      </c>
      <c r="R18" s="156">
        <v>2625</v>
      </c>
      <c r="S18" s="156">
        <v>2306.0428015564207</v>
      </c>
      <c r="T18" s="156">
        <v>5368.3</v>
      </c>
      <c r="U18" s="156">
        <v>3465</v>
      </c>
      <c r="V18" s="156">
        <v>3780</v>
      </c>
      <c r="W18" s="156">
        <v>3584.0937395379983</v>
      </c>
      <c r="X18" s="155">
        <v>19984</v>
      </c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</row>
    <row r="19" spans="2:59" ht="12.75" customHeight="1" x14ac:dyDescent="0.15">
      <c r="B19" s="154"/>
      <c r="C19" s="134">
        <v>5</v>
      </c>
      <c r="D19" s="155"/>
      <c r="E19" s="156">
        <v>798</v>
      </c>
      <c r="F19" s="156">
        <v>1155</v>
      </c>
      <c r="G19" s="156">
        <v>980.126688758603</v>
      </c>
      <c r="H19" s="156">
        <v>29246</v>
      </c>
      <c r="I19" s="156">
        <v>1680</v>
      </c>
      <c r="J19" s="156">
        <v>1995</v>
      </c>
      <c r="K19" s="156">
        <v>1830.3774247604865</v>
      </c>
      <c r="L19" s="156">
        <v>21589.1</v>
      </c>
      <c r="M19" s="156">
        <v>2415</v>
      </c>
      <c r="N19" s="156">
        <v>2625</v>
      </c>
      <c r="O19" s="156">
        <v>2517.3044955930682</v>
      </c>
      <c r="P19" s="156">
        <v>35557.5</v>
      </c>
      <c r="Q19" s="156">
        <v>2152.5</v>
      </c>
      <c r="R19" s="156">
        <v>2625</v>
      </c>
      <c r="S19" s="156">
        <v>2419.7687861271679</v>
      </c>
      <c r="T19" s="156">
        <v>6872</v>
      </c>
      <c r="U19" s="156">
        <v>3570</v>
      </c>
      <c r="V19" s="156">
        <v>3712.8</v>
      </c>
      <c r="W19" s="156">
        <v>3623.9390394088673</v>
      </c>
      <c r="X19" s="155">
        <v>21768.9</v>
      </c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</row>
    <row r="20" spans="2:59" ht="12.75" customHeight="1" x14ac:dyDescent="0.15">
      <c r="B20" s="149"/>
      <c r="C20" s="150">
        <v>6</v>
      </c>
      <c r="D20" s="160"/>
      <c r="E20" s="164">
        <v>808.5</v>
      </c>
      <c r="F20" s="164">
        <v>1055.25</v>
      </c>
      <c r="G20" s="164">
        <v>980.37062277206974</v>
      </c>
      <c r="H20" s="164">
        <v>17161.3</v>
      </c>
      <c r="I20" s="164">
        <v>1680</v>
      </c>
      <c r="J20" s="164">
        <v>1995</v>
      </c>
      <c r="K20" s="164">
        <v>1815.7961280995632</v>
      </c>
      <c r="L20" s="164">
        <v>13238.3</v>
      </c>
      <c r="M20" s="164">
        <v>2415</v>
      </c>
      <c r="N20" s="164">
        <v>2688</v>
      </c>
      <c r="O20" s="164">
        <v>2531.1966084620549</v>
      </c>
      <c r="P20" s="164">
        <v>26690.2</v>
      </c>
      <c r="Q20" s="164">
        <v>1942.5</v>
      </c>
      <c r="R20" s="164">
        <v>2730</v>
      </c>
      <c r="S20" s="164">
        <v>2410.5022744503417</v>
      </c>
      <c r="T20" s="164">
        <v>6709.7999999999993</v>
      </c>
      <c r="U20" s="164">
        <v>3570</v>
      </c>
      <c r="V20" s="164">
        <v>3790.5</v>
      </c>
      <c r="W20" s="164">
        <v>3685.5511419732779</v>
      </c>
      <c r="X20" s="160">
        <v>17242.7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</row>
    <row r="21" spans="2:59" ht="12.75" customHeight="1" x14ac:dyDescent="0.15">
      <c r="B21" s="154" t="s">
        <v>206</v>
      </c>
      <c r="C21" s="134"/>
      <c r="E21" s="154"/>
      <c r="F21" s="156"/>
      <c r="G21" s="134"/>
      <c r="H21" s="156"/>
      <c r="I21" s="154"/>
      <c r="J21" s="156"/>
      <c r="K21" s="134"/>
      <c r="L21" s="156"/>
      <c r="M21" s="154"/>
      <c r="N21" s="156"/>
      <c r="O21" s="134"/>
      <c r="P21" s="156"/>
      <c r="Q21" s="154"/>
      <c r="R21" s="156"/>
      <c r="S21" s="134"/>
      <c r="T21" s="156"/>
      <c r="U21" s="154"/>
      <c r="V21" s="156"/>
      <c r="W21" s="134"/>
      <c r="X21" s="156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</row>
    <row r="22" spans="2:59" ht="12.75" customHeight="1" x14ac:dyDescent="0.15">
      <c r="B22" s="323">
        <v>41428</v>
      </c>
      <c r="C22" s="302"/>
      <c r="D22" s="324">
        <v>41439</v>
      </c>
      <c r="E22" s="241">
        <v>808.5</v>
      </c>
      <c r="F22" s="241">
        <v>1055.25</v>
      </c>
      <c r="G22" s="241">
        <v>981.57587064676625</v>
      </c>
      <c r="H22" s="156">
        <v>5625</v>
      </c>
      <c r="I22" s="241">
        <v>1680</v>
      </c>
      <c r="J22" s="241">
        <v>1995</v>
      </c>
      <c r="K22" s="241">
        <v>1809.1680599596427</v>
      </c>
      <c r="L22" s="156">
        <v>6638</v>
      </c>
      <c r="M22" s="241">
        <v>2415</v>
      </c>
      <c r="N22" s="241">
        <v>2625</v>
      </c>
      <c r="O22" s="241">
        <v>2516.6933946008039</v>
      </c>
      <c r="P22" s="156">
        <v>13293.1</v>
      </c>
      <c r="Q22" s="241">
        <v>1942.5</v>
      </c>
      <c r="R22" s="241">
        <v>2730</v>
      </c>
      <c r="S22" s="241">
        <v>2436.2954279015239</v>
      </c>
      <c r="T22" s="156">
        <v>3942.7</v>
      </c>
      <c r="U22" s="241">
        <v>3570</v>
      </c>
      <c r="V22" s="241">
        <v>3780</v>
      </c>
      <c r="W22" s="241">
        <v>3659.1141086401753</v>
      </c>
      <c r="X22" s="156">
        <v>10237.700000000001</v>
      </c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</row>
    <row r="23" spans="2:59" ht="12.75" customHeight="1" x14ac:dyDescent="0.15">
      <c r="B23" s="323">
        <v>41442</v>
      </c>
      <c r="C23" s="302"/>
      <c r="D23" s="324">
        <v>41453</v>
      </c>
      <c r="E23" s="154">
        <v>808.5</v>
      </c>
      <c r="F23" s="156">
        <v>1055.25</v>
      </c>
      <c r="G23" s="134">
        <v>976.58210251954824</v>
      </c>
      <c r="H23" s="156">
        <v>11536.3</v>
      </c>
      <c r="I23" s="154">
        <v>1680</v>
      </c>
      <c r="J23" s="156">
        <v>1995</v>
      </c>
      <c r="K23" s="134">
        <v>1819.0176069493746</v>
      </c>
      <c r="L23" s="156">
        <v>6600.3</v>
      </c>
      <c r="M23" s="154">
        <v>2467.5</v>
      </c>
      <c r="N23" s="156">
        <v>2688</v>
      </c>
      <c r="O23" s="134">
        <v>2555.5113950054565</v>
      </c>
      <c r="P23" s="156">
        <v>13397.1</v>
      </c>
      <c r="Q23" s="154">
        <v>1942.5</v>
      </c>
      <c r="R23" s="156">
        <v>2730</v>
      </c>
      <c r="S23" s="134">
        <v>2363.2886266094424</v>
      </c>
      <c r="T23" s="156">
        <v>2767.1</v>
      </c>
      <c r="U23" s="154">
        <v>3675</v>
      </c>
      <c r="V23" s="156">
        <v>3790.5</v>
      </c>
      <c r="W23" s="134">
        <v>3730.9349128296831</v>
      </c>
      <c r="X23" s="156">
        <v>7005</v>
      </c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</row>
    <row r="24" spans="2:59" ht="9.75" customHeight="1" x14ac:dyDescent="0.15">
      <c r="B24" s="325"/>
      <c r="C24" s="307"/>
      <c r="D24" s="307"/>
      <c r="E24" s="257"/>
      <c r="F24" s="257"/>
      <c r="G24" s="257"/>
      <c r="H24" s="164"/>
      <c r="I24" s="257"/>
      <c r="J24" s="257"/>
      <c r="K24" s="257"/>
      <c r="L24" s="164"/>
      <c r="M24" s="257"/>
      <c r="N24" s="257"/>
      <c r="O24" s="257"/>
      <c r="P24" s="174"/>
      <c r="Q24" s="257"/>
      <c r="R24" s="257"/>
      <c r="S24" s="257"/>
      <c r="T24" s="174"/>
      <c r="U24" s="257"/>
      <c r="V24" s="257"/>
      <c r="W24" s="257"/>
      <c r="X24" s="17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</row>
    <row r="25" spans="2:59" ht="15.75" customHeight="1" x14ac:dyDescent="0.15">
      <c r="B25" s="154"/>
      <c r="C25" s="166" t="s">
        <v>88</v>
      </c>
      <c r="D25" s="237"/>
      <c r="E25" s="139" t="s">
        <v>207</v>
      </c>
      <c r="F25" s="295"/>
      <c r="G25" s="295"/>
      <c r="H25" s="296"/>
      <c r="I25" s="139" t="s">
        <v>208</v>
      </c>
      <c r="J25" s="295"/>
      <c r="K25" s="295"/>
      <c r="L25" s="296"/>
      <c r="M25" s="139" t="s">
        <v>209</v>
      </c>
      <c r="N25" s="295"/>
      <c r="O25" s="295"/>
      <c r="P25" s="296"/>
      <c r="Q25" s="139" t="s">
        <v>210</v>
      </c>
      <c r="R25" s="295"/>
      <c r="S25" s="295"/>
      <c r="T25" s="296"/>
      <c r="U25" s="295"/>
      <c r="V25" s="295"/>
      <c r="W25" s="295"/>
      <c r="X25" s="295"/>
      <c r="Z25" s="312"/>
      <c r="AA25" s="134"/>
      <c r="AB25" s="143"/>
      <c r="AC25" s="143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</row>
    <row r="26" spans="2:59" ht="12.75" customHeight="1" x14ac:dyDescent="0.15">
      <c r="B26" s="154"/>
      <c r="C26" s="149"/>
      <c r="D26" s="160"/>
      <c r="E26" s="149"/>
      <c r="F26" s="150"/>
      <c r="G26" s="150"/>
      <c r="H26" s="160"/>
      <c r="I26" s="149"/>
      <c r="J26" s="150"/>
      <c r="K26" s="150"/>
      <c r="L26" s="160"/>
      <c r="M26" s="149"/>
      <c r="N26" s="150"/>
      <c r="O26" s="150"/>
      <c r="P26" s="160"/>
      <c r="Q26" s="149"/>
      <c r="R26" s="150"/>
      <c r="S26" s="150"/>
      <c r="T26" s="160"/>
      <c r="U26" s="134"/>
      <c r="V26" s="134"/>
      <c r="W26" s="134"/>
      <c r="X26" s="134"/>
      <c r="Y26" s="134"/>
      <c r="Z26" s="177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</row>
    <row r="27" spans="2:59" ht="12.75" customHeight="1" x14ac:dyDescent="0.15">
      <c r="B27" s="154" t="s">
        <v>94</v>
      </c>
      <c r="C27" s="134"/>
      <c r="E27" s="166" t="s">
        <v>95</v>
      </c>
      <c r="F27" s="148" t="s">
        <v>96</v>
      </c>
      <c r="G27" s="232" t="s">
        <v>97</v>
      </c>
      <c r="H27" s="148" t="s">
        <v>98</v>
      </c>
      <c r="I27" s="166" t="s">
        <v>95</v>
      </c>
      <c r="J27" s="148" t="s">
        <v>96</v>
      </c>
      <c r="K27" s="232" t="s">
        <v>97</v>
      </c>
      <c r="L27" s="148" t="s">
        <v>98</v>
      </c>
      <c r="M27" s="166" t="s">
        <v>95</v>
      </c>
      <c r="N27" s="148" t="s">
        <v>96</v>
      </c>
      <c r="O27" s="232" t="s">
        <v>97</v>
      </c>
      <c r="P27" s="148" t="s">
        <v>98</v>
      </c>
      <c r="Q27" s="166" t="s">
        <v>95</v>
      </c>
      <c r="R27" s="148" t="s">
        <v>96</v>
      </c>
      <c r="S27" s="232" t="s">
        <v>97</v>
      </c>
      <c r="T27" s="148" t="s">
        <v>98</v>
      </c>
      <c r="U27" s="134"/>
      <c r="V27" s="134"/>
      <c r="W27" s="134"/>
      <c r="X27" s="134"/>
      <c r="Y27" s="134"/>
      <c r="Z27" s="177"/>
      <c r="AA27" s="134"/>
      <c r="AB27" s="134"/>
      <c r="AC27" s="134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</row>
    <row r="28" spans="2:59" ht="12.75" customHeight="1" x14ac:dyDescent="0.15">
      <c r="B28" s="149"/>
      <c r="C28" s="150"/>
      <c r="D28" s="150"/>
      <c r="E28" s="151"/>
      <c r="F28" s="152"/>
      <c r="G28" s="153" t="s">
        <v>99</v>
      </c>
      <c r="H28" s="152"/>
      <c r="I28" s="151"/>
      <c r="J28" s="152"/>
      <c r="K28" s="153" t="s">
        <v>99</v>
      </c>
      <c r="L28" s="152"/>
      <c r="M28" s="151"/>
      <c r="N28" s="152"/>
      <c r="O28" s="153" t="s">
        <v>99</v>
      </c>
      <c r="P28" s="152"/>
      <c r="Q28" s="151"/>
      <c r="R28" s="152"/>
      <c r="S28" s="153" t="s">
        <v>99</v>
      </c>
      <c r="T28" s="152"/>
      <c r="U28" s="134"/>
      <c r="V28" s="134"/>
      <c r="W28" s="134"/>
      <c r="X28" s="134"/>
      <c r="Y28" s="134"/>
      <c r="Z28" s="177"/>
      <c r="AA28" s="134"/>
      <c r="AB28" s="134"/>
      <c r="AC28" s="134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</row>
    <row r="29" spans="2:59" ht="12.75" customHeight="1" x14ac:dyDescent="0.15">
      <c r="B29" s="154" t="s">
        <v>100</v>
      </c>
      <c r="C29" s="134">
        <v>22</v>
      </c>
      <c r="D29" s="155" t="s">
        <v>101</v>
      </c>
      <c r="E29" s="156">
        <v>550</v>
      </c>
      <c r="F29" s="156">
        <v>924</v>
      </c>
      <c r="G29" s="156">
        <v>727</v>
      </c>
      <c r="H29" s="156">
        <v>1189211.8</v>
      </c>
      <c r="I29" s="156">
        <v>550</v>
      </c>
      <c r="J29" s="156">
        <v>878.1</v>
      </c>
      <c r="K29" s="156">
        <v>694</v>
      </c>
      <c r="L29" s="156">
        <v>810606.2</v>
      </c>
      <c r="M29" s="156">
        <v>600</v>
      </c>
      <c r="N29" s="156">
        <v>950</v>
      </c>
      <c r="O29" s="156">
        <v>798</v>
      </c>
      <c r="P29" s="156">
        <v>338479.6</v>
      </c>
      <c r="Q29" s="156">
        <v>550</v>
      </c>
      <c r="R29" s="156">
        <v>822.9</v>
      </c>
      <c r="S29" s="156">
        <v>678</v>
      </c>
      <c r="T29" s="155">
        <v>1056241.3999999999</v>
      </c>
      <c r="U29" s="134"/>
      <c r="V29" s="134"/>
      <c r="W29" s="134"/>
      <c r="X29" s="177"/>
      <c r="Y29" s="312"/>
      <c r="Z29" s="312"/>
      <c r="AA29" s="312"/>
      <c r="AB29" s="312"/>
      <c r="AC29" s="312"/>
      <c r="AD29" s="312"/>
      <c r="AE29" s="312"/>
      <c r="AF29" s="312"/>
      <c r="AG29" s="312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</row>
    <row r="30" spans="2:59" ht="12.75" customHeight="1" x14ac:dyDescent="0.15">
      <c r="B30" s="154"/>
      <c r="C30" s="134">
        <v>23</v>
      </c>
      <c r="D30" s="155"/>
      <c r="E30" s="158">
        <v>630</v>
      </c>
      <c r="F30" s="158">
        <v>984.90000000000009</v>
      </c>
      <c r="G30" s="158">
        <v>758.76366452327522</v>
      </c>
      <c r="H30" s="158">
        <v>796876.80000000005</v>
      </c>
      <c r="I30" s="158">
        <v>630</v>
      </c>
      <c r="J30" s="158">
        <v>937.65000000000009</v>
      </c>
      <c r="K30" s="158">
        <v>743.66179185202952</v>
      </c>
      <c r="L30" s="158">
        <v>597153.39999999991</v>
      </c>
      <c r="M30" s="158">
        <v>693</v>
      </c>
      <c r="N30" s="158">
        <v>998.02500000000009</v>
      </c>
      <c r="O30" s="158">
        <v>782.7665621136498</v>
      </c>
      <c r="P30" s="158">
        <v>310036.79999999993</v>
      </c>
      <c r="Q30" s="158">
        <v>451.5</v>
      </c>
      <c r="R30" s="158">
        <v>957.07500000000005</v>
      </c>
      <c r="S30" s="158">
        <v>689.33507384459449</v>
      </c>
      <c r="T30" s="158">
        <v>908770.7</v>
      </c>
      <c r="U30" s="134"/>
      <c r="V30" s="134"/>
      <c r="W30" s="134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</row>
    <row r="31" spans="2:59" ht="12.75" customHeight="1" x14ac:dyDescent="0.15">
      <c r="B31" s="149"/>
      <c r="C31" s="150">
        <v>24</v>
      </c>
      <c r="D31" s="160"/>
      <c r="E31" s="238">
        <v>661.5</v>
      </c>
      <c r="F31" s="238">
        <v>939.75</v>
      </c>
      <c r="G31" s="239">
        <v>758.41088059544018</v>
      </c>
      <c r="H31" s="238">
        <v>764334.89999999991</v>
      </c>
      <c r="I31" s="238">
        <v>661.5</v>
      </c>
      <c r="J31" s="238">
        <v>855.01499999999999</v>
      </c>
      <c r="K31" s="239">
        <v>721.18255452818084</v>
      </c>
      <c r="L31" s="238">
        <v>692965.9</v>
      </c>
      <c r="M31" s="238">
        <v>735</v>
      </c>
      <c r="N31" s="238">
        <v>997.5</v>
      </c>
      <c r="O31" s="239">
        <v>831.46517482367335</v>
      </c>
      <c r="P31" s="238">
        <v>180308.19999999998</v>
      </c>
      <c r="Q31" s="238">
        <v>619.5</v>
      </c>
      <c r="R31" s="238">
        <v>878.95500000000004</v>
      </c>
      <c r="S31" s="239">
        <v>661.0462793897342</v>
      </c>
      <c r="T31" s="240">
        <v>873905.49999999988</v>
      </c>
      <c r="U31" s="134"/>
      <c r="V31" s="134"/>
      <c r="W31" s="134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</row>
    <row r="32" spans="2:59" ht="12.75" customHeight="1" x14ac:dyDescent="0.15">
      <c r="B32" s="154"/>
      <c r="C32" s="134">
        <v>10</v>
      </c>
      <c r="D32" s="155"/>
      <c r="E32" s="156">
        <v>714</v>
      </c>
      <c r="F32" s="156">
        <v>939.75</v>
      </c>
      <c r="G32" s="156">
        <v>800.2664344926269</v>
      </c>
      <c r="H32" s="156">
        <v>102581.9</v>
      </c>
      <c r="I32" s="156">
        <v>682.5</v>
      </c>
      <c r="J32" s="156">
        <v>787.5</v>
      </c>
      <c r="K32" s="156">
        <v>740.55866722901726</v>
      </c>
      <c r="L32" s="156">
        <v>87927.4</v>
      </c>
      <c r="M32" s="156">
        <v>819</v>
      </c>
      <c r="N32" s="156">
        <v>934.5</v>
      </c>
      <c r="O32" s="156">
        <v>887.22841292287603</v>
      </c>
      <c r="P32" s="156">
        <v>17697.300000000003</v>
      </c>
      <c r="Q32" s="156">
        <v>661.5</v>
      </c>
      <c r="R32" s="156">
        <v>777</v>
      </c>
      <c r="S32" s="156">
        <v>707.33893706812592</v>
      </c>
      <c r="T32" s="155">
        <v>52851.600000000006</v>
      </c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</row>
    <row r="33" spans="2:59" ht="12.75" customHeight="1" x14ac:dyDescent="0.15">
      <c r="B33" s="154"/>
      <c r="C33" s="134">
        <v>11</v>
      </c>
      <c r="D33" s="155"/>
      <c r="E33" s="156">
        <v>724.5</v>
      </c>
      <c r="F33" s="156">
        <v>892.5</v>
      </c>
      <c r="G33" s="156">
        <v>790.62806983883331</v>
      </c>
      <c r="H33" s="156">
        <v>67127.5</v>
      </c>
      <c r="I33" s="156">
        <v>661.5</v>
      </c>
      <c r="J33" s="156">
        <v>793.80000000000007</v>
      </c>
      <c r="K33" s="156">
        <v>744.30750000000012</v>
      </c>
      <c r="L33" s="156">
        <v>92955.3</v>
      </c>
      <c r="M33" s="156">
        <v>840</v>
      </c>
      <c r="N33" s="156">
        <v>934.5</v>
      </c>
      <c r="O33" s="156">
        <v>887.28269554659028</v>
      </c>
      <c r="P33" s="156">
        <v>8617.1</v>
      </c>
      <c r="Q33" s="156">
        <v>682.5</v>
      </c>
      <c r="R33" s="156">
        <v>798</v>
      </c>
      <c r="S33" s="156">
        <v>716.23313223222249</v>
      </c>
      <c r="T33" s="155">
        <v>73941.200000000012</v>
      </c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</row>
    <row r="34" spans="2:59" ht="12.75" customHeight="1" x14ac:dyDescent="0.15">
      <c r="B34" s="154"/>
      <c r="C34" s="134">
        <v>12</v>
      </c>
      <c r="D34" s="155"/>
      <c r="E34" s="156">
        <v>714</v>
      </c>
      <c r="F34" s="156">
        <v>850.5</v>
      </c>
      <c r="G34" s="156">
        <v>771.40388815487927</v>
      </c>
      <c r="H34" s="156">
        <v>37362</v>
      </c>
      <c r="I34" s="156">
        <v>715.05000000000007</v>
      </c>
      <c r="J34" s="156">
        <v>808.5</v>
      </c>
      <c r="K34" s="156">
        <v>752.5852851839353</v>
      </c>
      <c r="L34" s="156">
        <v>64909</v>
      </c>
      <c r="M34" s="156">
        <v>819</v>
      </c>
      <c r="N34" s="156">
        <v>934.5</v>
      </c>
      <c r="O34" s="156">
        <v>880.66192039544035</v>
      </c>
      <c r="P34" s="156">
        <v>14172</v>
      </c>
      <c r="Q34" s="156">
        <v>714</v>
      </c>
      <c r="R34" s="156">
        <v>798</v>
      </c>
      <c r="S34" s="156">
        <v>759.80777616279067</v>
      </c>
      <c r="T34" s="155">
        <v>83889</v>
      </c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</row>
    <row r="35" spans="2:59" ht="12.75" customHeight="1" x14ac:dyDescent="0.15">
      <c r="B35" s="154" t="s">
        <v>102</v>
      </c>
      <c r="C35" s="134">
        <v>1</v>
      </c>
      <c r="D35" s="155" t="s">
        <v>103</v>
      </c>
      <c r="E35" s="156">
        <v>735</v>
      </c>
      <c r="F35" s="156">
        <v>882</v>
      </c>
      <c r="G35" s="156">
        <v>781.36435484600418</v>
      </c>
      <c r="H35" s="156">
        <v>33482.5</v>
      </c>
      <c r="I35" s="156">
        <v>703.5</v>
      </c>
      <c r="J35" s="156">
        <v>808.5</v>
      </c>
      <c r="K35" s="156">
        <v>750.43896993152714</v>
      </c>
      <c r="L35" s="156">
        <v>52274.7</v>
      </c>
      <c r="M35" s="156">
        <v>840</v>
      </c>
      <c r="N35" s="156">
        <v>945</v>
      </c>
      <c r="O35" s="156">
        <v>889.93293718166387</v>
      </c>
      <c r="P35" s="156">
        <v>15182.8</v>
      </c>
      <c r="Q35" s="156">
        <v>672</v>
      </c>
      <c r="R35" s="156">
        <v>787.5</v>
      </c>
      <c r="S35" s="156">
        <v>743.24215207534019</v>
      </c>
      <c r="T35" s="155">
        <v>78687.3</v>
      </c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</row>
    <row r="36" spans="2:59" ht="12.75" customHeight="1" x14ac:dyDescent="0.15">
      <c r="B36" s="154"/>
      <c r="C36" s="134">
        <v>2</v>
      </c>
      <c r="D36" s="155"/>
      <c r="E36" s="156">
        <v>787.5</v>
      </c>
      <c r="F36" s="156">
        <v>918.75</v>
      </c>
      <c r="G36" s="156">
        <v>820.75579248886049</v>
      </c>
      <c r="H36" s="156">
        <v>25482.3</v>
      </c>
      <c r="I36" s="156">
        <v>749.7</v>
      </c>
      <c r="J36" s="156">
        <v>892.5</v>
      </c>
      <c r="K36" s="156">
        <v>795.08721686815159</v>
      </c>
      <c r="L36" s="156">
        <v>58759.8</v>
      </c>
      <c r="M36" s="156">
        <v>876.75</v>
      </c>
      <c r="N36" s="156">
        <v>945</v>
      </c>
      <c r="O36" s="156">
        <v>916.40391861341357</v>
      </c>
      <c r="P36" s="156">
        <v>16242.8</v>
      </c>
      <c r="Q36" s="156">
        <v>714</v>
      </c>
      <c r="R36" s="156">
        <v>852.28500000000008</v>
      </c>
      <c r="S36" s="156">
        <v>774.87759783329636</v>
      </c>
      <c r="T36" s="155">
        <v>60948.6</v>
      </c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</row>
    <row r="37" spans="2:59" ht="12.75" customHeight="1" x14ac:dyDescent="0.15">
      <c r="B37" s="154"/>
      <c r="C37" s="134">
        <v>3</v>
      </c>
      <c r="D37" s="155"/>
      <c r="E37" s="156">
        <v>840</v>
      </c>
      <c r="F37" s="156">
        <v>918.75</v>
      </c>
      <c r="G37" s="156">
        <v>884.81008225279265</v>
      </c>
      <c r="H37" s="156">
        <v>46046.8</v>
      </c>
      <c r="I37" s="156">
        <v>766.5</v>
      </c>
      <c r="J37" s="156">
        <v>882</v>
      </c>
      <c r="K37" s="156">
        <v>813.57843064650933</v>
      </c>
      <c r="L37" s="156">
        <v>68413.7</v>
      </c>
      <c r="M37" s="156">
        <v>924</v>
      </c>
      <c r="N37" s="156">
        <v>997.5</v>
      </c>
      <c r="O37" s="156">
        <v>928.67919832329073</v>
      </c>
      <c r="P37" s="156">
        <v>11613.7</v>
      </c>
      <c r="Q37" s="156">
        <v>745.5</v>
      </c>
      <c r="R37" s="156">
        <v>892.5</v>
      </c>
      <c r="S37" s="156">
        <v>793.02870037785158</v>
      </c>
      <c r="T37" s="155">
        <v>43255.1</v>
      </c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</row>
    <row r="38" spans="2:59" ht="12.75" customHeight="1" x14ac:dyDescent="0.15">
      <c r="B38" s="154"/>
      <c r="C38" s="134">
        <v>4</v>
      </c>
      <c r="D38" s="155"/>
      <c r="E38" s="156">
        <v>840</v>
      </c>
      <c r="F38" s="156">
        <v>945</v>
      </c>
      <c r="G38" s="156">
        <v>883.74277060575935</v>
      </c>
      <c r="H38" s="156">
        <v>65170.7</v>
      </c>
      <c r="I38" s="156">
        <v>819</v>
      </c>
      <c r="J38" s="156">
        <v>908.25</v>
      </c>
      <c r="K38" s="156">
        <v>861.89576933817375</v>
      </c>
      <c r="L38" s="156">
        <v>44613.1</v>
      </c>
      <c r="M38" s="156">
        <v>997.5</v>
      </c>
      <c r="N38" s="156">
        <v>997.5</v>
      </c>
      <c r="O38" s="156">
        <v>997.49999999999989</v>
      </c>
      <c r="P38" s="156">
        <v>15919</v>
      </c>
      <c r="Q38" s="156">
        <v>836.32500000000005</v>
      </c>
      <c r="R38" s="156">
        <v>913.5</v>
      </c>
      <c r="S38" s="156">
        <v>837.87695898632899</v>
      </c>
      <c r="T38" s="155">
        <v>73605</v>
      </c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</row>
    <row r="39" spans="2:59" ht="12.75" customHeight="1" x14ac:dyDescent="0.15">
      <c r="B39" s="154"/>
      <c r="C39" s="134">
        <v>5</v>
      </c>
      <c r="D39" s="155"/>
      <c r="E39" s="156">
        <v>892.5</v>
      </c>
      <c r="F39" s="156">
        <v>966</v>
      </c>
      <c r="G39" s="156">
        <v>921.42094515752626</v>
      </c>
      <c r="H39" s="156">
        <v>35834.400000000001</v>
      </c>
      <c r="I39" s="156">
        <v>829.5</v>
      </c>
      <c r="J39" s="156">
        <v>924</v>
      </c>
      <c r="K39" s="156">
        <v>868.65777757325441</v>
      </c>
      <c r="L39" s="156">
        <v>45770.9</v>
      </c>
      <c r="M39" s="156">
        <v>997.5</v>
      </c>
      <c r="N39" s="156">
        <v>1050</v>
      </c>
      <c r="O39" s="156">
        <v>1033.774666486084</v>
      </c>
      <c r="P39" s="156">
        <v>20478.5</v>
      </c>
      <c r="Q39" s="156">
        <v>829.5</v>
      </c>
      <c r="R39" s="156">
        <v>892.5</v>
      </c>
      <c r="S39" s="156">
        <v>861.40465465465468</v>
      </c>
      <c r="T39" s="155">
        <v>58949.4</v>
      </c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</row>
    <row r="40" spans="2:59" ht="12.75" customHeight="1" x14ac:dyDescent="0.15">
      <c r="B40" s="149"/>
      <c r="C40" s="150">
        <v>6</v>
      </c>
      <c r="D40" s="160"/>
      <c r="E40" s="164">
        <v>892.5</v>
      </c>
      <c r="F40" s="164">
        <v>969.25500000000011</v>
      </c>
      <c r="G40" s="164">
        <v>939.13903414334061</v>
      </c>
      <c r="H40" s="164">
        <v>28080.1</v>
      </c>
      <c r="I40" s="164">
        <v>840</v>
      </c>
      <c r="J40" s="164">
        <v>892.5</v>
      </c>
      <c r="K40" s="164">
        <v>861.74902958681969</v>
      </c>
      <c r="L40" s="164">
        <v>24460.800000000003</v>
      </c>
      <c r="M40" s="164">
        <v>971.25</v>
      </c>
      <c r="N40" s="164">
        <v>1050</v>
      </c>
      <c r="O40" s="164">
        <v>977.57560137457028</v>
      </c>
      <c r="P40" s="164">
        <v>18950.400000000001</v>
      </c>
      <c r="Q40" s="164">
        <v>798</v>
      </c>
      <c r="R40" s="164">
        <v>945</v>
      </c>
      <c r="S40" s="164">
        <v>851.67670656745395</v>
      </c>
      <c r="T40" s="160">
        <v>49727.4</v>
      </c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</row>
    <row r="41" spans="2:59" ht="12.75" customHeight="1" x14ac:dyDescent="0.15">
      <c r="B41" s="154" t="s">
        <v>206</v>
      </c>
      <c r="C41" s="134"/>
      <c r="E41" s="154"/>
      <c r="F41" s="156"/>
      <c r="G41" s="134"/>
      <c r="H41" s="156"/>
      <c r="I41" s="154"/>
      <c r="J41" s="156"/>
      <c r="K41" s="134"/>
      <c r="L41" s="156"/>
      <c r="M41" s="154"/>
      <c r="N41" s="156"/>
      <c r="O41" s="134"/>
      <c r="P41" s="156"/>
      <c r="Q41" s="154"/>
      <c r="R41" s="156"/>
      <c r="S41" s="134"/>
      <c r="T41" s="156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</row>
    <row r="42" spans="2:59" ht="12.75" customHeight="1" x14ac:dyDescent="0.15">
      <c r="B42" s="323">
        <v>41428</v>
      </c>
      <c r="C42" s="302"/>
      <c r="D42" s="324">
        <v>41439</v>
      </c>
      <c r="E42" s="241">
        <v>892.5</v>
      </c>
      <c r="F42" s="241">
        <v>969.25500000000011</v>
      </c>
      <c r="G42" s="241">
        <v>942.20478723404256</v>
      </c>
      <c r="H42" s="156">
        <v>16935</v>
      </c>
      <c r="I42" s="241">
        <v>840</v>
      </c>
      <c r="J42" s="241">
        <v>892.5</v>
      </c>
      <c r="K42" s="241">
        <v>857.34546160818343</v>
      </c>
      <c r="L42" s="156">
        <v>9080.1</v>
      </c>
      <c r="M42" s="241">
        <v>971.25</v>
      </c>
      <c r="N42" s="241">
        <v>1050</v>
      </c>
      <c r="O42" s="241">
        <v>1012.9498381877024</v>
      </c>
      <c r="P42" s="156">
        <v>8492.7000000000007</v>
      </c>
      <c r="Q42" s="241">
        <v>829.5</v>
      </c>
      <c r="R42" s="241">
        <v>892.5</v>
      </c>
      <c r="S42" s="241">
        <v>858.457288401254</v>
      </c>
      <c r="T42" s="156">
        <v>24996.9</v>
      </c>
      <c r="U42" s="134"/>
      <c r="V42" s="134"/>
      <c r="W42" s="134"/>
      <c r="X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</row>
    <row r="43" spans="2:59" ht="12.75" customHeight="1" x14ac:dyDescent="0.15">
      <c r="B43" s="323">
        <v>41442</v>
      </c>
      <c r="C43" s="302"/>
      <c r="D43" s="324">
        <v>41453</v>
      </c>
      <c r="E43" s="154">
        <v>892.5</v>
      </c>
      <c r="F43" s="156">
        <v>955.5</v>
      </c>
      <c r="G43" s="134">
        <v>926.10339256865916</v>
      </c>
      <c r="H43" s="156">
        <v>11145.1</v>
      </c>
      <c r="I43" s="154">
        <v>840</v>
      </c>
      <c r="J43" s="156">
        <v>892.5</v>
      </c>
      <c r="K43" s="134">
        <v>870.53682170542652</v>
      </c>
      <c r="L43" s="156">
        <v>15380.7</v>
      </c>
      <c r="M43" s="154">
        <v>971.25</v>
      </c>
      <c r="N43" s="156">
        <v>971.25</v>
      </c>
      <c r="O43" s="134">
        <v>971.24999999999989</v>
      </c>
      <c r="P43" s="156">
        <v>10457.700000000001</v>
      </c>
      <c r="Q43" s="154">
        <v>798</v>
      </c>
      <c r="R43" s="156">
        <v>945</v>
      </c>
      <c r="S43" s="134">
        <v>851.06650680583959</v>
      </c>
      <c r="T43" s="156">
        <v>24730.5</v>
      </c>
      <c r="U43" s="134"/>
      <c r="V43" s="134"/>
      <c r="W43" s="134"/>
      <c r="X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</row>
    <row r="44" spans="2:59" ht="12.75" customHeight="1" x14ac:dyDescent="0.15">
      <c r="B44" s="325"/>
      <c r="C44" s="307"/>
      <c r="D44" s="307"/>
      <c r="E44" s="257"/>
      <c r="F44" s="257"/>
      <c r="G44" s="257"/>
      <c r="H44" s="174"/>
      <c r="I44" s="257"/>
      <c r="J44" s="257"/>
      <c r="K44" s="257"/>
      <c r="L44" s="174"/>
      <c r="M44" s="257"/>
      <c r="N44" s="257"/>
      <c r="O44" s="257"/>
      <c r="P44" s="174"/>
      <c r="Q44" s="257"/>
      <c r="R44" s="257"/>
      <c r="S44" s="257"/>
      <c r="T44" s="174"/>
      <c r="U44" s="134"/>
      <c r="V44" s="134"/>
      <c r="W44" s="134"/>
      <c r="X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</row>
    <row r="45" spans="2:59" x14ac:dyDescent="0.15"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  <c r="BG45" s="134"/>
    </row>
    <row r="46" spans="2:59" x14ac:dyDescent="0.15"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  <c r="BG46" s="134"/>
    </row>
    <row r="47" spans="2:59" ht="13.5" x14ac:dyDescent="0.15">
      <c r="D47" s="177"/>
      <c r="E47" s="312"/>
      <c r="F47" s="312"/>
      <c r="G47" s="312"/>
      <c r="H47" s="312"/>
      <c r="I47" s="312"/>
      <c r="J47" s="312"/>
      <c r="K47" s="312"/>
      <c r="L47" s="312"/>
      <c r="M47" s="312"/>
      <c r="N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</row>
    <row r="48" spans="2:59" ht="13.5" x14ac:dyDescent="0.15"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</row>
    <row r="49" spans="4:59" ht="13.5" x14ac:dyDescent="0.15"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6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</row>
    <row r="50" spans="4:59" ht="13.5" x14ac:dyDescent="0.15"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</row>
    <row r="52" spans="4:59" x14ac:dyDescent="0.15"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</row>
  </sheetData>
  <phoneticPr fontId="6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2"/>
  <sheetViews>
    <sheetView zoomScaleNormal="100" workbookViewId="0">
      <selection activeCell="E9" sqref="E9:T9"/>
    </sheetView>
  </sheetViews>
  <sheetFormatPr defaultColWidth="7.5" defaultRowHeight="12" x14ac:dyDescent="0.15"/>
  <cols>
    <col min="1" max="1" width="1" style="135" customWidth="1"/>
    <col min="2" max="2" width="3.625" style="135" customWidth="1"/>
    <col min="3" max="3" width="8.25" style="135" customWidth="1"/>
    <col min="4" max="4" width="2.125" style="135" customWidth="1"/>
    <col min="5" max="5" width="6.5" style="135" customWidth="1"/>
    <col min="6" max="7" width="7.625" style="135" customWidth="1"/>
    <col min="8" max="8" width="9.125" style="135" customWidth="1"/>
    <col min="9" max="11" width="7.625" style="135" customWidth="1"/>
    <col min="12" max="12" width="9.125" style="135" customWidth="1"/>
    <col min="13" max="15" width="7.625" style="135" customWidth="1"/>
    <col min="16" max="16" width="9.125" style="135" customWidth="1"/>
    <col min="17" max="19" width="7.5" style="135"/>
    <col min="20" max="20" width="9.375" style="135" customWidth="1"/>
    <col min="21" max="21" width="7.5" style="135"/>
    <col min="22" max="24" width="7.125" style="135" customWidth="1"/>
    <col min="25" max="25" width="9.25" style="135" customWidth="1"/>
    <col min="26" max="26" width="9.125" style="135" customWidth="1"/>
    <col min="27" max="28" width="7.5" style="135"/>
    <col min="29" max="29" width="10.5" style="135" customWidth="1"/>
    <col min="30" max="32" width="7.5" style="135"/>
    <col min="33" max="33" width="9" style="135" customWidth="1"/>
    <col min="34" max="36" width="7.5" style="135"/>
    <col min="37" max="37" width="8.875" style="135" customWidth="1"/>
    <col min="38" max="40" width="7.5" style="135"/>
    <col min="41" max="41" width="9.375" style="135" customWidth="1"/>
    <col min="42" max="16384" width="7.5" style="135"/>
  </cols>
  <sheetData>
    <row r="1" spans="2:45" x14ac:dyDescent="0.15">
      <c r="B1" s="135" t="s">
        <v>211</v>
      </c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</row>
    <row r="2" spans="2:45" x14ac:dyDescent="0.15">
      <c r="B2" s="135" t="s">
        <v>212</v>
      </c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</row>
    <row r="3" spans="2:45" x14ac:dyDescent="0.15">
      <c r="T3" s="137" t="s">
        <v>168</v>
      </c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8"/>
      <c r="AP3" s="134"/>
      <c r="AQ3" s="134"/>
      <c r="AR3" s="134"/>
      <c r="AS3" s="134"/>
    </row>
    <row r="4" spans="2:45" ht="6" customHeight="1" x14ac:dyDescent="0.15"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</row>
    <row r="5" spans="2:45" ht="12.75" customHeight="1" x14ac:dyDescent="0.15">
      <c r="B5" s="139"/>
      <c r="C5" s="776" t="s">
        <v>88</v>
      </c>
      <c r="D5" s="778"/>
      <c r="E5" s="787" t="s">
        <v>213</v>
      </c>
      <c r="F5" s="788"/>
      <c r="G5" s="788"/>
      <c r="H5" s="789"/>
      <c r="I5" s="787" t="s">
        <v>214</v>
      </c>
      <c r="J5" s="788"/>
      <c r="K5" s="788"/>
      <c r="L5" s="789"/>
      <c r="M5" s="787" t="s">
        <v>215</v>
      </c>
      <c r="N5" s="788"/>
      <c r="O5" s="788"/>
      <c r="P5" s="789"/>
      <c r="Q5" s="790" t="s">
        <v>216</v>
      </c>
      <c r="R5" s="791"/>
      <c r="S5" s="791"/>
      <c r="T5" s="792"/>
      <c r="V5" s="134"/>
      <c r="W5" s="134"/>
      <c r="X5" s="772"/>
      <c r="Y5" s="772"/>
      <c r="Z5" s="772"/>
      <c r="AA5" s="772"/>
      <c r="AB5" s="772"/>
      <c r="AC5" s="772"/>
      <c r="AD5" s="772"/>
      <c r="AE5" s="772"/>
      <c r="AF5" s="772"/>
      <c r="AG5" s="772"/>
      <c r="AH5" s="772"/>
      <c r="AI5" s="772"/>
      <c r="AJ5" s="772"/>
      <c r="AK5" s="772"/>
      <c r="AL5" s="772"/>
      <c r="AM5" s="772"/>
      <c r="AN5" s="772"/>
      <c r="AO5" s="772"/>
      <c r="AP5" s="134"/>
      <c r="AQ5" s="134"/>
      <c r="AR5" s="134"/>
      <c r="AS5" s="134"/>
    </row>
    <row r="6" spans="2:45" x14ac:dyDescent="0.15">
      <c r="B6" s="149" t="s">
        <v>217</v>
      </c>
      <c r="C6" s="150"/>
      <c r="D6" s="150"/>
      <c r="E6" s="140" t="s">
        <v>218</v>
      </c>
      <c r="F6" s="270" t="s">
        <v>219</v>
      </c>
      <c r="G6" s="326" t="s">
        <v>175</v>
      </c>
      <c r="H6" s="270" t="s">
        <v>176</v>
      </c>
      <c r="I6" s="140" t="s">
        <v>218</v>
      </c>
      <c r="J6" s="270" t="s">
        <v>219</v>
      </c>
      <c r="K6" s="326" t="s">
        <v>175</v>
      </c>
      <c r="L6" s="270" t="s">
        <v>176</v>
      </c>
      <c r="M6" s="140" t="s">
        <v>218</v>
      </c>
      <c r="N6" s="270" t="s">
        <v>219</v>
      </c>
      <c r="O6" s="326" t="s">
        <v>175</v>
      </c>
      <c r="P6" s="270" t="s">
        <v>220</v>
      </c>
      <c r="Q6" s="140" t="s">
        <v>221</v>
      </c>
      <c r="R6" s="270" t="s">
        <v>222</v>
      </c>
      <c r="S6" s="142" t="s">
        <v>175</v>
      </c>
      <c r="T6" s="270" t="s">
        <v>176</v>
      </c>
      <c r="V6" s="134"/>
      <c r="W6" s="134"/>
      <c r="X6" s="134"/>
      <c r="Y6" s="134"/>
      <c r="Z6" s="143"/>
      <c r="AA6" s="143"/>
      <c r="AB6" s="327"/>
      <c r="AC6" s="143"/>
      <c r="AD6" s="143"/>
      <c r="AE6" s="143"/>
      <c r="AF6" s="327"/>
      <c r="AG6" s="143"/>
      <c r="AH6" s="143"/>
      <c r="AI6" s="143"/>
      <c r="AJ6" s="327"/>
      <c r="AK6" s="143"/>
      <c r="AL6" s="143"/>
      <c r="AM6" s="143"/>
      <c r="AN6" s="143"/>
      <c r="AO6" s="143"/>
      <c r="AP6" s="134"/>
      <c r="AQ6" s="134"/>
      <c r="AR6" s="134"/>
      <c r="AS6" s="134"/>
    </row>
    <row r="7" spans="2:45" x14ac:dyDescent="0.15">
      <c r="B7" s="154" t="s">
        <v>100</v>
      </c>
      <c r="C7" s="134">
        <v>22</v>
      </c>
      <c r="D7" s="155" t="s">
        <v>101</v>
      </c>
      <c r="E7" s="156">
        <v>693</v>
      </c>
      <c r="F7" s="156">
        <v>1155</v>
      </c>
      <c r="G7" s="156">
        <v>856</v>
      </c>
      <c r="H7" s="156">
        <v>5324226</v>
      </c>
      <c r="I7" s="156">
        <v>389</v>
      </c>
      <c r="J7" s="156">
        <v>630</v>
      </c>
      <c r="K7" s="156">
        <v>498</v>
      </c>
      <c r="L7" s="156">
        <v>11544709</v>
      </c>
      <c r="M7" s="156">
        <v>756</v>
      </c>
      <c r="N7" s="156">
        <v>1187</v>
      </c>
      <c r="O7" s="156">
        <v>905</v>
      </c>
      <c r="P7" s="156">
        <v>9937639</v>
      </c>
      <c r="Q7" s="156">
        <v>705</v>
      </c>
      <c r="R7" s="156">
        <v>1071</v>
      </c>
      <c r="S7" s="156">
        <v>817</v>
      </c>
      <c r="T7" s="156">
        <v>11253926</v>
      </c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</row>
    <row r="8" spans="2:45" x14ac:dyDescent="0.15">
      <c r="B8" s="154"/>
      <c r="C8" s="134">
        <v>23</v>
      </c>
      <c r="D8" s="155"/>
      <c r="E8" s="158">
        <v>703.5</v>
      </c>
      <c r="F8" s="158">
        <v>1207.5</v>
      </c>
      <c r="G8" s="158">
        <v>913.05688901234885</v>
      </c>
      <c r="H8" s="158">
        <v>5096250</v>
      </c>
      <c r="I8" s="158">
        <v>420</v>
      </c>
      <c r="J8" s="158">
        <v>763.35</v>
      </c>
      <c r="K8" s="158">
        <v>553.17784349091482</v>
      </c>
      <c r="L8" s="158">
        <v>11013710.799999995</v>
      </c>
      <c r="M8" s="158">
        <v>735</v>
      </c>
      <c r="N8" s="158">
        <v>1281</v>
      </c>
      <c r="O8" s="158">
        <v>980.9991165578142</v>
      </c>
      <c r="P8" s="158">
        <v>9108678.9999999963</v>
      </c>
      <c r="Q8" s="158">
        <v>623.70000000000005</v>
      </c>
      <c r="R8" s="158">
        <v>1092</v>
      </c>
      <c r="S8" s="158">
        <v>846.62655100768097</v>
      </c>
      <c r="T8" s="159">
        <v>10565420.800000003</v>
      </c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</row>
    <row r="9" spans="2:45" x14ac:dyDescent="0.15">
      <c r="B9" s="149"/>
      <c r="C9" s="150">
        <v>24</v>
      </c>
      <c r="D9" s="160"/>
      <c r="E9" s="238">
        <v>661.5</v>
      </c>
      <c r="F9" s="238">
        <v>1141.3500000000001</v>
      </c>
      <c r="G9" s="240">
        <v>855.75</v>
      </c>
      <c r="H9" s="238">
        <v>5313997.4000000004</v>
      </c>
      <c r="I9" s="238">
        <v>388.5</v>
      </c>
      <c r="J9" s="238">
        <v>619.5</v>
      </c>
      <c r="K9" s="238">
        <v>493.5</v>
      </c>
      <c r="L9" s="238">
        <v>10291466.699999999</v>
      </c>
      <c r="M9" s="238">
        <v>703.5</v>
      </c>
      <c r="N9" s="240">
        <v>1123.5</v>
      </c>
      <c r="O9" s="238">
        <v>887.25</v>
      </c>
      <c r="P9" s="238">
        <v>9854555</v>
      </c>
      <c r="Q9" s="238">
        <v>630</v>
      </c>
      <c r="R9" s="238">
        <v>1060.5</v>
      </c>
      <c r="S9" s="238">
        <v>793.80000000000007</v>
      </c>
      <c r="T9" s="240">
        <v>11358914</v>
      </c>
      <c r="V9" s="134"/>
      <c r="W9" s="134"/>
      <c r="X9" s="134"/>
      <c r="Y9" s="134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34"/>
      <c r="AQ9" s="134"/>
      <c r="AR9" s="134"/>
      <c r="AS9" s="134"/>
    </row>
    <row r="10" spans="2:45" x14ac:dyDescent="0.15">
      <c r="B10" s="154"/>
      <c r="C10" s="134">
        <v>10</v>
      </c>
      <c r="D10" s="155"/>
      <c r="E10" s="156">
        <v>672</v>
      </c>
      <c r="F10" s="156">
        <v>976.5</v>
      </c>
      <c r="G10" s="156">
        <v>856.62452517098336</v>
      </c>
      <c r="H10" s="156">
        <v>524523.60000000009</v>
      </c>
      <c r="I10" s="156">
        <v>388.5</v>
      </c>
      <c r="J10" s="156">
        <v>556.5</v>
      </c>
      <c r="K10" s="156">
        <v>475.33122356211925</v>
      </c>
      <c r="L10" s="156">
        <v>986442.50000000023</v>
      </c>
      <c r="M10" s="156">
        <v>714</v>
      </c>
      <c r="N10" s="156">
        <v>1050</v>
      </c>
      <c r="O10" s="156">
        <v>874.58985866367232</v>
      </c>
      <c r="P10" s="156">
        <v>933413.90000000014</v>
      </c>
      <c r="Q10" s="156">
        <v>639.97500000000002</v>
      </c>
      <c r="R10" s="156">
        <v>884.1</v>
      </c>
      <c r="S10" s="156">
        <v>749.7948136761446</v>
      </c>
      <c r="T10" s="156">
        <v>1151690.5</v>
      </c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</row>
    <row r="11" spans="2:45" x14ac:dyDescent="0.15">
      <c r="B11" s="154"/>
      <c r="C11" s="134">
        <v>11</v>
      </c>
      <c r="D11" s="155"/>
      <c r="E11" s="156">
        <v>677.25</v>
      </c>
      <c r="F11" s="156">
        <v>972.30000000000007</v>
      </c>
      <c r="G11" s="156">
        <v>813.89528068104744</v>
      </c>
      <c r="H11" s="156">
        <v>558384.4</v>
      </c>
      <c r="I11" s="156">
        <v>388.5</v>
      </c>
      <c r="J11" s="156">
        <v>530.04000000000008</v>
      </c>
      <c r="K11" s="156">
        <v>447.38908996368912</v>
      </c>
      <c r="L11" s="156">
        <v>994131</v>
      </c>
      <c r="M11" s="156">
        <v>703.5</v>
      </c>
      <c r="N11" s="156">
        <v>979.96500000000003</v>
      </c>
      <c r="O11" s="156">
        <v>840.77964612771336</v>
      </c>
      <c r="P11" s="156">
        <v>958450.5</v>
      </c>
      <c r="Q11" s="156">
        <v>643.65</v>
      </c>
      <c r="R11" s="156">
        <v>884.1</v>
      </c>
      <c r="S11" s="156">
        <v>776.1803452595957</v>
      </c>
      <c r="T11" s="156">
        <v>1260662.4000000001</v>
      </c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</row>
    <row r="12" spans="2:45" x14ac:dyDescent="0.15">
      <c r="B12" s="154"/>
      <c r="C12" s="134">
        <v>12</v>
      </c>
      <c r="D12" s="155"/>
      <c r="E12" s="156">
        <v>724.5</v>
      </c>
      <c r="F12" s="156">
        <v>1141.3500000000001</v>
      </c>
      <c r="G12" s="156">
        <v>920.93750600801422</v>
      </c>
      <c r="H12" s="156">
        <v>435194.89999999991</v>
      </c>
      <c r="I12" s="156">
        <v>388.5</v>
      </c>
      <c r="J12" s="156">
        <v>546</v>
      </c>
      <c r="K12" s="156">
        <v>457.41168146316159</v>
      </c>
      <c r="L12" s="156">
        <v>864075.09999999986</v>
      </c>
      <c r="M12" s="156">
        <v>735</v>
      </c>
      <c r="N12" s="156">
        <v>1123.5</v>
      </c>
      <c r="O12" s="156">
        <v>900.54390376322351</v>
      </c>
      <c r="P12" s="156">
        <v>747831.20000000007</v>
      </c>
      <c r="Q12" s="156">
        <v>735</v>
      </c>
      <c r="R12" s="156">
        <v>1060.5</v>
      </c>
      <c r="S12" s="156">
        <v>884.12706605152187</v>
      </c>
      <c r="T12" s="155">
        <v>986213.10000000021</v>
      </c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</row>
    <row r="13" spans="2:45" x14ac:dyDescent="0.15">
      <c r="B13" s="154" t="s">
        <v>102</v>
      </c>
      <c r="C13" s="134">
        <v>1</v>
      </c>
      <c r="D13" s="155" t="s">
        <v>103</v>
      </c>
      <c r="E13" s="156">
        <v>724.5</v>
      </c>
      <c r="F13" s="156">
        <v>1008</v>
      </c>
      <c r="G13" s="156">
        <v>870.70359031969133</v>
      </c>
      <c r="H13" s="156">
        <v>486802.80000000005</v>
      </c>
      <c r="I13" s="156">
        <v>383.25</v>
      </c>
      <c r="J13" s="156">
        <v>522.9</v>
      </c>
      <c r="K13" s="156">
        <v>443.48949487565989</v>
      </c>
      <c r="L13" s="156">
        <v>932665.9</v>
      </c>
      <c r="M13" s="156">
        <v>714</v>
      </c>
      <c r="N13" s="156">
        <v>1034.25</v>
      </c>
      <c r="O13" s="156">
        <v>872.06455313710524</v>
      </c>
      <c r="P13" s="156">
        <v>903860.10000000009</v>
      </c>
      <c r="Q13" s="156">
        <v>714</v>
      </c>
      <c r="R13" s="156">
        <v>997.5</v>
      </c>
      <c r="S13" s="156">
        <v>847.31547690667549</v>
      </c>
      <c r="T13" s="155">
        <v>1150632.9999999998</v>
      </c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</row>
    <row r="14" spans="2:45" x14ac:dyDescent="0.15">
      <c r="B14" s="154"/>
      <c r="C14" s="134">
        <v>2</v>
      </c>
      <c r="D14" s="155"/>
      <c r="E14" s="156">
        <v>693</v>
      </c>
      <c r="F14" s="156">
        <v>945</v>
      </c>
      <c r="G14" s="155">
        <v>810.26290653997387</v>
      </c>
      <c r="H14" s="156">
        <v>477543.9</v>
      </c>
      <c r="I14" s="156">
        <v>388.5</v>
      </c>
      <c r="J14" s="156">
        <v>514.5</v>
      </c>
      <c r="K14" s="156">
        <v>449.69004825780399</v>
      </c>
      <c r="L14" s="156">
        <v>1035273.7</v>
      </c>
      <c r="M14" s="156">
        <v>719.25</v>
      </c>
      <c r="N14" s="156">
        <v>945</v>
      </c>
      <c r="O14" s="156">
        <v>840.10744669706742</v>
      </c>
      <c r="P14" s="156">
        <v>881282.20000000007</v>
      </c>
      <c r="Q14" s="156">
        <v>693</v>
      </c>
      <c r="R14" s="156">
        <v>918.75</v>
      </c>
      <c r="S14" s="156">
        <v>794.65461698271702</v>
      </c>
      <c r="T14" s="155">
        <v>1172842.3</v>
      </c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</row>
    <row r="15" spans="2:45" x14ac:dyDescent="0.15">
      <c r="B15" s="154"/>
      <c r="C15" s="134">
        <v>3</v>
      </c>
      <c r="D15" s="155"/>
      <c r="E15" s="156">
        <v>703.5</v>
      </c>
      <c r="F15" s="156">
        <v>919.06499999999994</v>
      </c>
      <c r="G15" s="155">
        <v>810.65356890505609</v>
      </c>
      <c r="H15" s="156">
        <v>454403.2</v>
      </c>
      <c r="I15" s="156">
        <v>430.5</v>
      </c>
      <c r="J15" s="156">
        <v>567</v>
      </c>
      <c r="K15" s="156">
        <v>484.68697279634404</v>
      </c>
      <c r="L15" s="156">
        <v>991420.49999999988</v>
      </c>
      <c r="M15" s="156">
        <v>735</v>
      </c>
      <c r="N15" s="156">
        <v>951.30000000000007</v>
      </c>
      <c r="O15" s="156">
        <v>842.08393421544679</v>
      </c>
      <c r="P15" s="156">
        <v>920703.8</v>
      </c>
      <c r="Q15" s="156">
        <v>708.75</v>
      </c>
      <c r="R15" s="156">
        <v>903</v>
      </c>
      <c r="S15" s="156">
        <v>795.18156363978176</v>
      </c>
      <c r="T15" s="155">
        <v>1029907.1</v>
      </c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</row>
    <row r="16" spans="2:45" x14ac:dyDescent="0.15">
      <c r="B16" s="154"/>
      <c r="C16" s="134">
        <v>4</v>
      </c>
      <c r="D16" s="155"/>
      <c r="E16" s="156">
        <v>735</v>
      </c>
      <c r="F16" s="156">
        <v>1029</v>
      </c>
      <c r="G16" s="156">
        <v>848.28970101583741</v>
      </c>
      <c r="H16" s="156">
        <v>535964.1</v>
      </c>
      <c r="I16" s="156">
        <v>441</v>
      </c>
      <c r="J16" s="156">
        <v>640.5</v>
      </c>
      <c r="K16" s="156">
        <v>529.27367664436372</v>
      </c>
      <c r="L16" s="156">
        <v>1056517.2999999998</v>
      </c>
      <c r="M16" s="156">
        <v>756</v>
      </c>
      <c r="N16" s="156">
        <v>1076.25</v>
      </c>
      <c r="O16" s="156">
        <v>881.3279848984173</v>
      </c>
      <c r="P16" s="156">
        <v>1080768.2</v>
      </c>
      <c r="Q16" s="156">
        <v>724.5</v>
      </c>
      <c r="R16" s="156">
        <v>924</v>
      </c>
      <c r="S16" s="156">
        <v>817.00293136559731</v>
      </c>
      <c r="T16" s="155">
        <v>1115224.6000000001</v>
      </c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</row>
    <row r="17" spans="2:45" x14ac:dyDescent="0.15">
      <c r="B17" s="154"/>
      <c r="C17" s="134">
        <v>5</v>
      </c>
      <c r="D17" s="155"/>
      <c r="E17" s="156">
        <v>819</v>
      </c>
      <c r="F17" s="156">
        <v>1050</v>
      </c>
      <c r="G17" s="156">
        <v>939.30290194933423</v>
      </c>
      <c r="H17" s="156">
        <v>484309.19999999995</v>
      </c>
      <c r="I17" s="156">
        <v>525</v>
      </c>
      <c r="J17" s="156">
        <v>687.75</v>
      </c>
      <c r="K17" s="156">
        <v>588.28132622562953</v>
      </c>
      <c r="L17" s="156">
        <v>995305.39999999991</v>
      </c>
      <c r="M17" s="156">
        <v>840</v>
      </c>
      <c r="N17" s="156">
        <v>1102.5</v>
      </c>
      <c r="O17" s="156">
        <v>962.93885274024603</v>
      </c>
      <c r="P17" s="156">
        <v>966154.29999999981</v>
      </c>
      <c r="Q17" s="156">
        <v>766.5</v>
      </c>
      <c r="R17" s="156">
        <v>945</v>
      </c>
      <c r="S17" s="156">
        <v>867.34662194782936</v>
      </c>
      <c r="T17" s="155">
        <v>1051594.7</v>
      </c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</row>
    <row r="18" spans="2:45" x14ac:dyDescent="0.15">
      <c r="B18" s="149"/>
      <c r="C18" s="150">
        <v>6</v>
      </c>
      <c r="D18" s="160"/>
      <c r="E18" s="164">
        <v>849.97500000000002</v>
      </c>
      <c r="F18" s="164">
        <v>1050</v>
      </c>
      <c r="G18" s="164">
        <v>927.73633619360146</v>
      </c>
      <c r="H18" s="164">
        <v>414170.3</v>
      </c>
      <c r="I18" s="164">
        <v>546</v>
      </c>
      <c r="J18" s="164">
        <v>687.75</v>
      </c>
      <c r="K18" s="164">
        <v>603.50629951353631</v>
      </c>
      <c r="L18" s="164">
        <v>744401.79999999993</v>
      </c>
      <c r="M18" s="164">
        <v>866.25</v>
      </c>
      <c r="N18" s="164">
        <v>1113</v>
      </c>
      <c r="O18" s="164">
        <v>944.20694295872295</v>
      </c>
      <c r="P18" s="164">
        <v>792067.9</v>
      </c>
      <c r="Q18" s="164">
        <v>750.75</v>
      </c>
      <c r="R18" s="164">
        <v>945</v>
      </c>
      <c r="S18" s="164">
        <v>838.97174583590379</v>
      </c>
      <c r="T18" s="160">
        <v>832484.49999999988</v>
      </c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</row>
    <row r="19" spans="2:45" ht="11.1" customHeight="1" x14ac:dyDescent="0.15">
      <c r="B19" s="147"/>
      <c r="C19" s="299">
        <v>41428</v>
      </c>
      <c r="E19" s="213">
        <v>861</v>
      </c>
      <c r="F19" s="213">
        <v>1029</v>
      </c>
      <c r="G19" s="213">
        <v>934.33851424640852</v>
      </c>
      <c r="H19" s="156">
        <v>23945.5</v>
      </c>
      <c r="I19" s="213">
        <v>551.25</v>
      </c>
      <c r="J19" s="213">
        <v>682.5</v>
      </c>
      <c r="K19" s="213">
        <v>600.69759008639835</v>
      </c>
      <c r="L19" s="156">
        <v>48851.4</v>
      </c>
      <c r="M19" s="213">
        <v>892.5</v>
      </c>
      <c r="N19" s="213">
        <v>1102.5</v>
      </c>
      <c r="O19" s="213">
        <v>955.09733017911515</v>
      </c>
      <c r="P19" s="156">
        <v>60507.6</v>
      </c>
      <c r="Q19" s="213">
        <v>782.25</v>
      </c>
      <c r="R19" s="213">
        <v>945</v>
      </c>
      <c r="S19" s="213">
        <v>853.86931884395756</v>
      </c>
      <c r="T19" s="156">
        <v>40512.9</v>
      </c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</row>
    <row r="20" spans="2:45" ht="11.1" customHeight="1" x14ac:dyDescent="0.15">
      <c r="B20" s="154"/>
      <c r="C20" s="299">
        <v>41429</v>
      </c>
      <c r="E20" s="154">
        <v>871.5</v>
      </c>
      <c r="F20" s="156">
        <v>1034.25</v>
      </c>
      <c r="G20" s="134">
        <v>940.22010168462555</v>
      </c>
      <c r="H20" s="156">
        <v>14733.1</v>
      </c>
      <c r="I20" s="154">
        <v>551.25</v>
      </c>
      <c r="J20" s="156">
        <v>682.5</v>
      </c>
      <c r="K20" s="134">
        <v>604.55255398836573</v>
      </c>
      <c r="L20" s="156">
        <v>24407.5</v>
      </c>
      <c r="M20" s="154">
        <v>892.5</v>
      </c>
      <c r="N20" s="156">
        <v>1113</v>
      </c>
      <c r="O20" s="134">
        <v>959.3979118329471</v>
      </c>
      <c r="P20" s="156">
        <v>22373.5</v>
      </c>
      <c r="Q20" s="154">
        <v>787.5</v>
      </c>
      <c r="R20" s="156">
        <v>934.5</v>
      </c>
      <c r="S20" s="134">
        <v>854.33987730061369</v>
      </c>
      <c r="T20" s="156">
        <v>24140.7</v>
      </c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</row>
    <row r="21" spans="2:45" ht="11.1" customHeight="1" x14ac:dyDescent="0.15">
      <c r="B21" s="154"/>
      <c r="C21" s="299">
        <v>41430</v>
      </c>
      <c r="E21" s="154">
        <v>871.5</v>
      </c>
      <c r="F21" s="156">
        <v>1039.5</v>
      </c>
      <c r="G21" s="134">
        <v>945.25890804597702</v>
      </c>
      <c r="H21" s="156">
        <v>10779.1</v>
      </c>
      <c r="I21" s="154">
        <v>546</v>
      </c>
      <c r="J21" s="156">
        <v>687.75</v>
      </c>
      <c r="K21" s="134">
        <v>608.63899036596365</v>
      </c>
      <c r="L21" s="156">
        <v>30891.8</v>
      </c>
      <c r="M21" s="154">
        <v>892.5</v>
      </c>
      <c r="N21" s="156">
        <v>1113</v>
      </c>
      <c r="O21" s="134">
        <v>960.62858352833098</v>
      </c>
      <c r="P21" s="156">
        <v>19600.8</v>
      </c>
      <c r="Q21" s="154">
        <v>787.5</v>
      </c>
      <c r="R21" s="156">
        <v>934.5</v>
      </c>
      <c r="S21" s="134">
        <v>855.58279488377389</v>
      </c>
      <c r="T21" s="156">
        <v>22366.5</v>
      </c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</row>
    <row r="22" spans="2:45" ht="11.1" customHeight="1" x14ac:dyDescent="0.15">
      <c r="B22" s="154"/>
      <c r="C22" s="299">
        <v>41431</v>
      </c>
      <c r="E22" s="154">
        <v>871.5</v>
      </c>
      <c r="F22" s="156">
        <v>1050</v>
      </c>
      <c r="G22" s="134">
        <v>941.56908793009291</v>
      </c>
      <c r="H22" s="156">
        <v>9365</v>
      </c>
      <c r="I22" s="154">
        <v>551.25</v>
      </c>
      <c r="J22" s="156">
        <v>679.98</v>
      </c>
      <c r="K22" s="134">
        <v>609.83345290288298</v>
      </c>
      <c r="L22" s="156">
        <v>13947.9</v>
      </c>
      <c r="M22" s="154">
        <v>892.5</v>
      </c>
      <c r="N22" s="156">
        <v>1113</v>
      </c>
      <c r="O22" s="134">
        <v>957.98527808069775</v>
      </c>
      <c r="P22" s="156">
        <v>13575.5</v>
      </c>
      <c r="Q22" s="154">
        <v>787.5</v>
      </c>
      <c r="R22" s="156">
        <v>937.125</v>
      </c>
      <c r="S22" s="134">
        <v>852.55724504768932</v>
      </c>
      <c r="T22" s="156">
        <v>16665.900000000001</v>
      </c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</row>
    <row r="23" spans="2:45" ht="11.1" customHeight="1" x14ac:dyDescent="0.15">
      <c r="B23" s="154"/>
      <c r="C23" s="299">
        <v>41432</v>
      </c>
      <c r="E23" s="154">
        <v>882</v>
      </c>
      <c r="F23" s="156">
        <v>1034.25</v>
      </c>
      <c r="G23" s="134">
        <v>940.0551095878061</v>
      </c>
      <c r="H23" s="156">
        <v>22734</v>
      </c>
      <c r="I23" s="154">
        <v>551.25</v>
      </c>
      <c r="J23" s="156">
        <v>687.75</v>
      </c>
      <c r="K23" s="134">
        <v>608.75507203763561</v>
      </c>
      <c r="L23" s="156">
        <v>40889.699999999997</v>
      </c>
      <c r="M23" s="154">
        <v>882</v>
      </c>
      <c r="N23" s="156">
        <v>1113</v>
      </c>
      <c r="O23" s="134">
        <v>955.79892918011012</v>
      </c>
      <c r="P23" s="156">
        <v>40491.5</v>
      </c>
      <c r="Q23" s="154">
        <v>777</v>
      </c>
      <c r="R23" s="156">
        <v>938.7</v>
      </c>
      <c r="S23" s="134">
        <v>850.30018554764808</v>
      </c>
      <c r="T23" s="156">
        <v>51594</v>
      </c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</row>
    <row r="24" spans="2:45" ht="11.1" customHeight="1" x14ac:dyDescent="0.15">
      <c r="B24" s="154"/>
      <c r="C24" s="299">
        <v>41435</v>
      </c>
      <c r="E24" s="154">
        <v>882</v>
      </c>
      <c r="F24" s="156">
        <v>1029</v>
      </c>
      <c r="G24" s="134">
        <v>934.48112833376149</v>
      </c>
      <c r="H24" s="156">
        <v>58257.4</v>
      </c>
      <c r="I24" s="154">
        <v>551.25</v>
      </c>
      <c r="J24" s="156">
        <v>682.5</v>
      </c>
      <c r="K24" s="134">
        <v>608.61062811892191</v>
      </c>
      <c r="L24" s="156">
        <v>75497.2</v>
      </c>
      <c r="M24" s="154">
        <v>882</v>
      </c>
      <c r="N24" s="156">
        <v>1102.5</v>
      </c>
      <c r="O24" s="134">
        <v>950.37685617686077</v>
      </c>
      <c r="P24" s="156">
        <v>92571.7</v>
      </c>
      <c r="Q24" s="154">
        <v>777</v>
      </c>
      <c r="R24" s="156">
        <v>934.5</v>
      </c>
      <c r="S24" s="134">
        <v>845.57191323395818</v>
      </c>
      <c r="T24" s="156">
        <v>99475.8</v>
      </c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</row>
    <row r="25" spans="2:45" ht="11.1" customHeight="1" x14ac:dyDescent="0.15">
      <c r="B25" s="154"/>
      <c r="C25" s="299">
        <v>41436</v>
      </c>
      <c r="E25" s="154">
        <v>882</v>
      </c>
      <c r="F25" s="156">
        <v>1034.25</v>
      </c>
      <c r="G25" s="134">
        <v>937.08437589408777</v>
      </c>
      <c r="H25" s="156">
        <v>14186.9</v>
      </c>
      <c r="I25" s="154">
        <v>556.5</v>
      </c>
      <c r="J25" s="156">
        <v>682.5</v>
      </c>
      <c r="K25" s="134">
        <v>612.38201081456816</v>
      </c>
      <c r="L25" s="156">
        <v>37420.699999999997</v>
      </c>
      <c r="M25" s="154">
        <v>882</v>
      </c>
      <c r="N25" s="156">
        <v>1102.5</v>
      </c>
      <c r="O25" s="134">
        <v>952.65465671218715</v>
      </c>
      <c r="P25" s="156">
        <v>26453.7</v>
      </c>
      <c r="Q25" s="154">
        <v>777</v>
      </c>
      <c r="R25" s="156">
        <v>934.5</v>
      </c>
      <c r="S25" s="134">
        <v>848.1574287840333</v>
      </c>
      <c r="T25" s="156">
        <v>27520.400000000001</v>
      </c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</row>
    <row r="26" spans="2:45" ht="11.1" customHeight="1" x14ac:dyDescent="0.15">
      <c r="B26" s="154"/>
      <c r="C26" s="299">
        <v>41437</v>
      </c>
      <c r="E26" s="154">
        <v>876.64499999999998</v>
      </c>
      <c r="F26" s="156">
        <v>1029</v>
      </c>
      <c r="G26" s="134">
        <v>933.57164950149706</v>
      </c>
      <c r="H26" s="156">
        <v>20360.900000000001</v>
      </c>
      <c r="I26" s="154">
        <v>551.25</v>
      </c>
      <c r="J26" s="156">
        <v>682.5</v>
      </c>
      <c r="K26" s="134">
        <v>607.98428436089102</v>
      </c>
      <c r="L26" s="156">
        <v>43027.199999999997</v>
      </c>
      <c r="M26" s="154">
        <v>882</v>
      </c>
      <c r="N26" s="156">
        <v>1102.5</v>
      </c>
      <c r="O26" s="134">
        <v>942.32363615078418</v>
      </c>
      <c r="P26" s="156">
        <v>48705.9</v>
      </c>
      <c r="Q26" s="154">
        <v>771.75</v>
      </c>
      <c r="R26" s="156">
        <v>924</v>
      </c>
      <c r="S26" s="134">
        <v>842.59849992104841</v>
      </c>
      <c r="T26" s="156">
        <v>53038.7</v>
      </c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</row>
    <row r="27" spans="2:45" ht="11.1" customHeight="1" x14ac:dyDescent="0.15">
      <c r="B27" s="154"/>
      <c r="C27" s="299">
        <v>41438</v>
      </c>
      <c r="E27" s="328">
        <v>871.5</v>
      </c>
      <c r="F27" s="328">
        <v>1029</v>
      </c>
      <c r="G27" s="328">
        <v>931.0392783278013</v>
      </c>
      <c r="H27" s="328">
        <v>17688.5</v>
      </c>
      <c r="I27" s="328">
        <v>551.25</v>
      </c>
      <c r="J27" s="328">
        <v>682.5</v>
      </c>
      <c r="K27" s="328">
        <v>607.09482034040752</v>
      </c>
      <c r="L27" s="328">
        <v>29327</v>
      </c>
      <c r="M27" s="328">
        <v>871.5</v>
      </c>
      <c r="N27" s="328">
        <v>1102.5</v>
      </c>
      <c r="O27" s="328">
        <v>939.91337490635965</v>
      </c>
      <c r="P27" s="328">
        <v>32083.200000000001</v>
      </c>
      <c r="Q27" s="328">
        <v>766.5</v>
      </c>
      <c r="R27" s="328">
        <v>924</v>
      </c>
      <c r="S27" s="328">
        <v>840.40796482100836</v>
      </c>
      <c r="T27" s="328">
        <v>37814.6</v>
      </c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</row>
    <row r="28" spans="2:45" ht="11.1" customHeight="1" x14ac:dyDescent="0.15">
      <c r="B28" s="154"/>
      <c r="C28" s="299">
        <v>41439</v>
      </c>
      <c r="E28" s="154">
        <v>871.5</v>
      </c>
      <c r="F28" s="156">
        <v>1029</v>
      </c>
      <c r="G28" s="134">
        <v>929.32753515914112</v>
      </c>
      <c r="H28" s="156">
        <v>10264.6</v>
      </c>
      <c r="I28" s="154">
        <v>551.25</v>
      </c>
      <c r="J28" s="156">
        <v>682.5</v>
      </c>
      <c r="K28" s="134">
        <v>605.98525073746282</v>
      </c>
      <c r="L28" s="156">
        <v>23922.3</v>
      </c>
      <c r="M28" s="154">
        <v>871.5</v>
      </c>
      <c r="N28" s="156">
        <v>1102.5</v>
      </c>
      <c r="O28" s="134">
        <v>936.66752459717793</v>
      </c>
      <c r="P28" s="156">
        <v>30779.4</v>
      </c>
      <c r="Q28" s="154">
        <v>766.5</v>
      </c>
      <c r="R28" s="156">
        <v>924</v>
      </c>
      <c r="S28" s="134">
        <v>839.68048276611978</v>
      </c>
      <c r="T28" s="156">
        <v>26142.1</v>
      </c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</row>
    <row r="29" spans="2:45" ht="11.1" customHeight="1" x14ac:dyDescent="0.15">
      <c r="B29" s="154"/>
      <c r="C29" s="299">
        <v>41442</v>
      </c>
      <c r="E29" s="154">
        <v>866.25</v>
      </c>
      <c r="F29" s="156">
        <v>1029</v>
      </c>
      <c r="G29" s="134">
        <v>928.0992430145825</v>
      </c>
      <c r="H29" s="156">
        <v>44749.5</v>
      </c>
      <c r="I29" s="154">
        <v>551.25</v>
      </c>
      <c r="J29" s="156">
        <v>682.5</v>
      </c>
      <c r="K29" s="134">
        <v>603.49363364389217</v>
      </c>
      <c r="L29" s="156">
        <v>68978.600000000006</v>
      </c>
      <c r="M29" s="154">
        <v>871.5</v>
      </c>
      <c r="N29" s="156">
        <v>1102.5</v>
      </c>
      <c r="O29" s="134">
        <v>934.74465225627227</v>
      </c>
      <c r="P29" s="156">
        <v>85164.1</v>
      </c>
      <c r="Q29" s="154">
        <v>761.25</v>
      </c>
      <c r="R29" s="156">
        <v>924</v>
      </c>
      <c r="S29" s="134">
        <v>839.72166171441756</v>
      </c>
      <c r="T29" s="156">
        <v>89279.5</v>
      </c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</row>
    <row r="30" spans="2:45" ht="11.1" customHeight="1" x14ac:dyDescent="0.15">
      <c r="B30" s="154"/>
      <c r="C30" s="299">
        <v>41443</v>
      </c>
      <c r="E30" s="154">
        <v>871.5</v>
      </c>
      <c r="F30" s="156">
        <v>1029</v>
      </c>
      <c r="G30" s="134">
        <v>931.38219829952948</v>
      </c>
      <c r="H30" s="156">
        <v>11137.8</v>
      </c>
      <c r="I30" s="154">
        <v>551.25</v>
      </c>
      <c r="J30" s="156">
        <v>686.7</v>
      </c>
      <c r="K30" s="134">
        <v>604.64065370633375</v>
      </c>
      <c r="L30" s="156">
        <v>23812.6</v>
      </c>
      <c r="M30" s="154">
        <v>871.5</v>
      </c>
      <c r="N30" s="156">
        <v>1102.5</v>
      </c>
      <c r="O30" s="134">
        <v>938.46884100174793</v>
      </c>
      <c r="P30" s="156">
        <v>22935.599999999999</v>
      </c>
      <c r="Q30" s="154">
        <v>766.5</v>
      </c>
      <c r="R30" s="156">
        <v>924</v>
      </c>
      <c r="S30" s="134">
        <v>843.13444040993159</v>
      </c>
      <c r="T30" s="156">
        <v>25749.599999999999</v>
      </c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</row>
    <row r="31" spans="2:45" ht="11.1" customHeight="1" x14ac:dyDescent="0.15">
      <c r="B31" s="154"/>
      <c r="C31" s="299">
        <v>41444</v>
      </c>
      <c r="E31" s="154">
        <v>871.5</v>
      </c>
      <c r="F31" s="156">
        <v>1029</v>
      </c>
      <c r="G31" s="134">
        <v>934.78446675376506</v>
      </c>
      <c r="H31" s="156">
        <v>22922.7</v>
      </c>
      <c r="I31" s="154">
        <v>551.25</v>
      </c>
      <c r="J31" s="156">
        <v>686.7</v>
      </c>
      <c r="K31" s="134">
        <v>606.81557464430705</v>
      </c>
      <c r="L31" s="156">
        <v>39115.1</v>
      </c>
      <c r="M31" s="154">
        <v>882</v>
      </c>
      <c r="N31" s="156">
        <v>1102.5</v>
      </c>
      <c r="O31" s="134">
        <v>945.27493015258926</v>
      </c>
      <c r="P31" s="156">
        <v>33302.9</v>
      </c>
      <c r="Q31" s="154">
        <v>771.75</v>
      </c>
      <c r="R31" s="156">
        <v>924</v>
      </c>
      <c r="S31" s="134">
        <v>845.46428131184814</v>
      </c>
      <c r="T31" s="156">
        <v>41283.800000000003</v>
      </c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</row>
    <row r="32" spans="2:45" ht="11.1" customHeight="1" x14ac:dyDescent="0.15">
      <c r="B32" s="154"/>
      <c r="C32" s="299">
        <v>41445</v>
      </c>
      <c r="E32" s="154">
        <v>864.15000000000009</v>
      </c>
      <c r="F32" s="156">
        <v>1022.7</v>
      </c>
      <c r="G32" s="134">
        <v>923.79067524115737</v>
      </c>
      <c r="H32" s="156">
        <v>15824.1</v>
      </c>
      <c r="I32" s="154">
        <v>550.20000000000005</v>
      </c>
      <c r="J32" s="156">
        <v>684.6</v>
      </c>
      <c r="K32" s="134">
        <v>597.98946469820237</v>
      </c>
      <c r="L32" s="156">
        <v>19782.099999999999</v>
      </c>
      <c r="M32" s="154">
        <v>889.35</v>
      </c>
      <c r="N32" s="156">
        <v>1092</v>
      </c>
      <c r="O32" s="134">
        <v>934.9753532020211</v>
      </c>
      <c r="P32" s="156">
        <v>22794.5</v>
      </c>
      <c r="Q32" s="154">
        <v>756</v>
      </c>
      <c r="R32" s="156">
        <v>910.03500000000008</v>
      </c>
      <c r="S32" s="134">
        <v>835.53183938349252</v>
      </c>
      <c r="T32" s="156">
        <v>26800.799999999999</v>
      </c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</row>
    <row r="33" spans="2:45" ht="11.1" customHeight="1" x14ac:dyDescent="0.15">
      <c r="B33" s="154"/>
      <c r="C33" s="299">
        <v>41446</v>
      </c>
      <c r="E33" s="154">
        <v>850.5</v>
      </c>
      <c r="F33" s="156">
        <v>1008</v>
      </c>
      <c r="G33" s="134">
        <v>910.26724245838068</v>
      </c>
      <c r="H33" s="156">
        <v>17239</v>
      </c>
      <c r="I33" s="154">
        <v>546</v>
      </c>
      <c r="J33" s="156">
        <v>682.5</v>
      </c>
      <c r="K33" s="134">
        <v>594.86781880235765</v>
      </c>
      <c r="L33" s="156">
        <v>34498.5</v>
      </c>
      <c r="M33" s="154">
        <v>882</v>
      </c>
      <c r="N33" s="156">
        <v>1086.0150000000001</v>
      </c>
      <c r="O33" s="134">
        <v>930.61132723810033</v>
      </c>
      <c r="P33" s="156">
        <v>31120.1</v>
      </c>
      <c r="Q33" s="154">
        <v>750.75</v>
      </c>
      <c r="R33" s="156">
        <v>892.5</v>
      </c>
      <c r="S33" s="134">
        <v>819.77403923368217</v>
      </c>
      <c r="T33" s="156">
        <v>37989.9</v>
      </c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</row>
    <row r="34" spans="2:45" ht="11.1" customHeight="1" x14ac:dyDescent="0.15">
      <c r="B34" s="154"/>
      <c r="C34" s="299">
        <v>41449</v>
      </c>
      <c r="E34" s="154">
        <v>854.7</v>
      </c>
      <c r="F34" s="156">
        <v>1008</v>
      </c>
      <c r="G34" s="134">
        <v>908.42932770620496</v>
      </c>
      <c r="H34" s="156">
        <v>37518.300000000003</v>
      </c>
      <c r="I34" s="154">
        <v>546</v>
      </c>
      <c r="J34" s="156">
        <v>679.35</v>
      </c>
      <c r="K34" s="134">
        <v>595.19347391118731</v>
      </c>
      <c r="L34" s="156">
        <v>76320.800000000003</v>
      </c>
      <c r="M34" s="154">
        <v>876.75</v>
      </c>
      <c r="N34" s="156">
        <v>1083.6000000000001</v>
      </c>
      <c r="O34" s="134">
        <v>927.7518998510476</v>
      </c>
      <c r="P34" s="156">
        <v>76554</v>
      </c>
      <c r="Q34" s="154">
        <v>750.75</v>
      </c>
      <c r="R34" s="156">
        <v>892.5</v>
      </c>
      <c r="S34" s="134">
        <v>819.41531138937046</v>
      </c>
      <c r="T34" s="156">
        <v>89007.9</v>
      </c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</row>
    <row r="35" spans="2:45" ht="11.1" customHeight="1" x14ac:dyDescent="0.15">
      <c r="B35" s="154"/>
      <c r="C35" s="299">
        <v>41450</v>
      </c>
      <c r="E35" s="154">
        <v>850.5</v>
      </c>
      <c r="F35" s="156">
        <v>1018.5</v>
      </c>
      <c r="G35" s="134">
        <v>913.73509386789306</v>
      </c>
      <c r="H35" s="156">
        <v>15874.4</v>
      </c>
      <c r="I35" s="154">
        <v>551.25</v>
      </c>
      <c r="J35" s="156">
        <v>677.25</v>
      </c>
      <c r="K35" s="134">
        <v>602.07043116514626</v>
      </c>
      <c r="L35" s="156">
        <v>39475</v>
      </c>
      <c r="M35" s="154">
        <v>871.5</v>
      </c>
      <c r="N35" s="156">
        <v>1092</v>
      </c>
      <c r="O35" s="134">
        <v>934.45271532457161</v>
      </c>
      <c r="P35" s="156">
        <v>40636.5</v>
      </c>
      <c r="Q35" s="154">
        <v>756</v>
      </c>
      <c r="R35" s="156">
        <v>897.75</v>
      </c>
      <c r="S35" s="134">
        <v>824.16247383931955</v>
      </c>
      <c r="T35" s="156">
        <v>28500.2</v>
      </c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</row>
    <row r="36" spans="2:45" ht="11.1" customHeight="1" x14ac:dyDescent="0.15">
      <c r="B36" s="154"/>
      <c r="C36" s="299">
        <v>41451</v>
      </c>
      <c r="E36" s="154">
        <v>850.5</v>
      </c>
      <c r="F36" s="156">
        <v>1008</v>
      </c>
      <c r="G36" s="134">
        <v>911.59302465641224</v>
      </c>
      <c r="H36" s="156">
        <v>18091.2</v>
      </c>
      <c r="I36" s="154">
        <v>551.25</v>
      </c>
      <c r="J36" s="156">
        <v>672</v>
      </c>
      <c r="K36" s="134">
        <v>600.9421270215646</v>
      </c>
      <c r="L36" s="156">
        <v>37434.5</v>
      </c>
      <c r="M36" s="154">
        <v>871.5</v>
      </c>
      <c r="N36" s="156">
        <v>1092</v>
      </c>
      <c r="O36" s="134">
        <v>931.10536307546317</v>
      </c>
      <c r="P36" s="156">
        <v>43032.3</v>
      </c>
      <c r="Q36" s="154">
        <v>756</v>
      </c>
      <c r="R36" s="156">
        <v>897.75</v>
      </c>
      <c r="S36" s="134">
        <v>822.40051885095352</v>
      </c>
      <c r="T36" s="156">
        <v>42064.4</v>
      </c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</row>
    <row r="37" spans="2:45" ht="11.1" customHeight="1" x14ac:dyDescent="0.15">
      <c r="B37" s="154"/>
      <c r="C37" s="299">
        <v>41452</v>
      </c>
      <c r="D37" s="134"/>
      <c r="E37" s="154">
        <v>849.97500000000002</v>
      </c>
      <c r="F37" s="156">
        <v>1010.1</v>
      </c>
      <c r="G37" s="134">
        <v>909.54184505134981</v>
      </c>
      <c r="H37" s="156">
        <v>15351.2</v>
      </c>
      <c r="I37" s="154">
        <v>551.25</v>
      </c>
      <c r="J37" s="156">
        <v>653.1</v>
      </c>
      <c r="K37" s="134">
        <v>598.87568376509444</v>
      </c>
      <c r="L37" s="156">
        <v>15986.6</v>
      </c>
      <c r="M37" s="154">
        <v>866.25</v>
      </c>
      <c r="N37" s="156">
        <v>1086.75</v>
      </c>
      <c r="O37" s="134">
        <v>929.65819899812425</v>
      </c>
      <c r="P37" s="156">
        <v>23583.9</v>
      </c>
      <c r="Q37" s="154">
        <v>766.5</v>
      </c>
      <c r="R37" s="156">
        <v>892.5</v>
      </c>
      <c r="S37" s="134">
        <v>816.6224990368562</v>
      </c>
      <c r="T37" s="156">
        <v>25179.599999999999</v>
      </c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</row>
    <row r="38" spans="2:45" ht="14.25" customHeight="1" x14ac:dyDescent="0.15">
      <c r="B38" s="154"/>
      <c r="C38" s="299">
        <v>41453</v>
      </c>
      <c r="D38" s="134"/>
      <c r="E38" s="154">
        <v>850.5</v>
      </c>
      <c r="F38" s="154">
        <v>1008</v>
      </c>
      <c r="G38" s="156">
        <v>907.88379054739005</v>
      </c>
      <c r="H38" s="134">
        <v>13147.1</v>
      </c>
      <c r="I38" s="154">
        <v>551.25</v>
      </c>
      <c r="J38" s="154">
        <v>661.5</v>
      </c>
      <c r="K38" s="154">
        <v>598.12534340289369</v>
      </c>
      <c r="L38" s="154">
        <v>20815.3</v>
      </c>
      <c r="M38" s="154">
        <v>866.25</v>
      </c>
      <c r="N38" s="154">
        <v>1081.5</v>
      </c>
      <c r="O38" s="154">
        <v>925.87214006794738</v>
      </c>
      <c r="P38" s="154">
        <v>25801.200000000001</v>
      </c>
      <c r="Q38" s="154">
        <v>766.5</v>
      </c>
      <c r="R38" s="154">
        <v>897.75</v>
      </c>
      <c r="S38" s="154">
        <v>815.01973603625686</v>
      </c>
      <c r="T38" s="156">
        <v>27357.200000000001</v>
      </c>
      <c r="U38" s="15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</row>
    <row r="39" spans="2:45" x14ac:dyDescent="0.15">
      <c r="B39" s="251"/>
      <c r="C39" s="299"/>
      <c r="D39" s="155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5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</row>
    <row r="40" spans="2:45" x14ac:dyDescent="0.15">
      <c r="B40" s="329"/>
      <c r="C40" s="330"/>
      <c r="D40" s="160"/>
      <c r="E40" s="164"/>
      <c r="F40" s="164"/>
      <c r="G40" s="160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0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</row>
    <row r="41" spans="2:45" x14ac:dyDescent="0.15">
      <c r="B41" s="180" t="s">
        <v>109</v>
      </c>
      <c r="C41" s="135" t="s">
        <v>223</v>
      </c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</row>
    <row r="42" spans="2:45" x14ac:dyDescent="0.15">
      <c r="B42" s="225" t="s">
        <v>111</v>
      </c>
      <c r="C42" s="135" t="s">
        <v>112</v>
      </c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</row>
    <row r="43" spans="2:45" x14ac:dyDescent="0.15"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</row>
    <row r="44" spans="2:45" x14ac:dyDescent="0.15"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</row>
    <row r="45" spans="2:45" x14ac:dyDescent="0.15"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</row>
    <row r="46" spans="2:45" x14ac:dyDescent="0.15"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</row>
    <row r="47" spans="2:45" x14ac:dyDescent="0.15"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</row>
    <row r="48" spans="2:45" x14ac:dyDescent="0.15"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</row>
    <row r="49" spans="20:45" x14ac:dyDescent="0.15"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</row>
    <row r="50" spans="20:45" x14ac:dyDescent="0.15"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</row>
    <row r="51" spans="20:45" x14ac:dyDescent="0.15">
      <c r="T51" s="134"/>
      <c r="U51" s="134"/>
    </row>
    <row r="52" spans="20:45" x14ac:dyDescent="0.15">
      <c r="T52" s="134"/>
      <c r="U52" s="134"/>
    </row>
  </sheetData>
  <mergeCells count="10">
    <mergeCell ref="Z5:AC5"/>
    <mergeCell ref="AD5:AG5"/>
    <mergeCell ref="AH5:AK5"/>
    <mergeCell ref="AL5:AO5"/>
    <mergeCell ref="C5:D5"/>
    <mergeCell ref="E5:H5"/>
    <mergeCell ref="I5:L5"/>
    <mergeCell ref="M5:P5"/>
    <mergeCell ref="Q5:T5"/>
    <mergeCell ref="X5:Y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8"/>
  <sheetViews>
    <sheetView zoomScaleNormal="100" workbookViewId="0">
      <selection activeCell="E10" sqref="E10:P10"/>
    </sheetView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8.625" style="135" customWidth="1"/>
    <col min="4" max="4" width="2.625" style="135" customWidth="1"/>
    <col min="5" max="7" width="7.625" style="135" customWidth="1"/>
    <col min="8" max="8" width="10.5" style="135" customWidth="1"/>
    <col min="9" max="11" width="7.625" style="135" customWidth="1"/>
    <col min="12" max="12" width="9.125" style="135" customWidth="1"/>
    <col min="13" max="15" width="7.625" style="135" customWidth="1"/>
    <col min="16" max="16" width="9.125" style="135" customWidth="1"/>
    <col min="17" max="17" width="7.5" style="135"/>
    <col min="18" max="18" width="9" style="135" customWidth="1"/>
    <col min="19" max="19" width="6.375" style="135" customWidth="1"/>
    <col min="20" max="20" width="7.25" style="135" customWidth="1"/>
    <col min="21" max="21" width="7.5" style="135"/>
    <col min="22" max="22" width="9.125" style="135" customWidth="1"/>
    <col min="23" max="23" width="7.375" style="135" customWidth="1"/>
    <col min="24" max="24" width="7.5" style="135"/>
    <col min="25" max="25" width="8.125" style="135" customWidth="1"/>
    <col min="26" max="32" width="7.5" style="135"/>
    <col min="33" max="33" width="8" style="135" customWidth="1"/>
    <col min="34" max="16384" width="7.5" style="135"/>
  </cols>
  <sheetData>
    <row r="1" spans="2:40" x14ac:dyDescent="0.15"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</row>
    <row r="2" spans="2:40" x14ac:dyDescent="0.15"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</row>
    <row r="3" spans="2:40" ht="13.5" customHeight="1" x14ac:dyDescent="0.15">
      <c r="B3" s="135" t="s">
        <v>224</v>
      </c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</row>
    <row r="4" spans="2:40" ht="13.5" customHeight="1" x14ac:dyDescent="0.15">
      <c r="P4" s="137" t="s">
        <v>225</v>
      </c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8"/>
      <c r="AH4" s="134"/>
      <c r="AI4" s="134"/>
      <c r="AJ4" s="134"/>
      <c r="AK4" s="134"/>
      <c r="AL4" s="134"/>
      <c r="AM4" s="134"/>
      <c r="AN4" s="134"/>
    </row>
    <row r="5" spans="2:40" ht="6" customHeight="1" x14ac:dyDescent="0.15">
      <c r="B5" s="150"/>
      <c r="C5" s="150"/>
      <c r="D5" s="150"/>
      <c r="E5" s="150"/>
      <c r="F5" s="150"/>
      <c r="G5" s="150"/>
      <c r="H5" s="150"/>
      <c r="I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</row>
    <row r="6" spans="2:40" ht="13.5" customHeight="1" x14ac:dyDescent="0.15">
      <c r="B6" s="139"/>
      <c r="C6" s="140" t="s">
        <v>88</v>
      </c>
      <c r="D6" s="141"/>
      <c r="E6" s="776" t="s">
        <v>226</v>
      </c>
      <c r="F6" s="777"/>
      <c r="G6" s="777"/>
      <c r="H6" s="778"/>
      <c r="I6" s="776" t="s">
        <v>227</v>
      </c>
      <c r="J6" s="777"/>
      <c r="K6" s="777"/>
      <c r="L6" s="778"/>
      <c r="M6" s="776" t="s">
        <v>228</v>
      </c>
      <c r="N6" s="777"/>
      <c r="O6" s="777"/>
      <c r="P6" s="778"/>
      <c r="R6" s="134"/>
      <c r="S6" s="134"/>
      <c r="T6" s="143"/>
      <c r="U6" s="143"/>
      <c r="V6" s="772"/>
      <c r="W6" s="772"/>
      <c r="X6" s="772"/>
      <c r="Y6" s="772"/>
      <c r="Z6" s="772"/>
      <c r="AA6" s="772"/>
      <c r="AB6" s="772"/>
      <c r="AC6" s="772"/>
      <c r="AD6" s="772"/>
      <c r="AE6" s="772"/>
      <c r="AF6" s="772"/>
      <c r="AG6" s="772"/>
      <c r="AH6" s="134"/>
      <c r="AI6" s="134"/>
      <c r="AJ6" s="134"/>
      <c r="AK6" s="134"/>
      <c r="AL6" s="134"/>
      <c r="AM6" s="134"/>
      <c r="AN6" s="134"/>
    </row>
    <row r="7" spans="2:40" x14ac:dyDescent="0.15">
      <c r="B7" s="149" t="s">
        <v>217</v>
      </c>
      <c r="C7" s="150"/>
      <c r="D7" s="150"/>
      <c r="E7" s="140" t="s">
        <v>221</v>
      </c>
      <c r="F7" s="270" t="s">
        <v>222</v>
      </c>
      <c r="G7" s="142" t="s">
        <v>175</v>
      </c>
      <c r="H7" s="270" t="s">
        <v>220</v>
      </c>
      <c r="I7" s="140" t="s">
        <v>221</v>
      </c>
      <c r="J7" s="270" t="s">
        <v>222</v>
      </c>
      <c r="K7" s="142" t="s">
        <v>175</v>
      </c>
      <c r="L7" s="270" t="s">
        <v>176</v>
      </c>
      <c r="M7" s="140" t="s">
        <v>221</v>
      </c>
      <c r="N7" s="270" t="s">
        <v>222</v>
      </c>
      <c r="O7" s="142" t="s">
        <v>175</v>
      </c>
      <c r="P7" s="270" t="s">
        <v>220</v>
      </c>
      <c r="R7" s="134"/>
      <c r="S7" s="134"/>
      <c r="T7" s="134"/>
      <c r="U7" s="134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34"/>
      <c r="AI7" s="134"/>
      <c r="AJ7" s="134"/>
      <c r="AK7" s="134"/>
      <c r="AL7" s="134"/>
      <c r="AM7" s="134"/>
      <c r="AN7" s="134"/>
    </row>
    <row r="8" spans="2:40" x14ac:dyDescent="0.15">
      <c r="B8" s="149" t="s">
        <v>100</v>
      </c>
      <c r="C8" s="134">
        <v>22</v>
      </c>
      <c r="D8" s="160" t="s">
        <v>101</v>
      </c>
      <c r="E8" s="156">
        <v>410</v>
      </c>
      <c r="F8" s="156">
        <v>683</v>
      </c>
      <c r="G8" s="156">
        <v>529</v>
      </c>
      <c r="H8" s="156">
        <v>17506025</v>
      </c>
      <c r="I8" s="156">
        <v>840</v>
      </c>
      <c r="J8" s="156">
        <v>1217</v>
      </c>
      <c r="K8" s="156">
        <v>1003</v>
      </c>
      <c r="L8" s="156">
        <v>1230762</v>
      </c>
      <c r="M8" s="156">
        <v>545</v>
      </c>
      <c r="N8" s="156">
        <v>834</v>
      </c>
      <c r="O8" s="156">
        <v>682</v>
      </c>
      <c r="P8" s="156">
        <v>47469421</v>
      </c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</row>
    <row r="9" spans="2:40" x14ac:dyDescent="0.15">
      <c r="B9" s="154"/>
      <c r="C9" s="134">
        <v>23</v>
      </c>
      <c r="D9" s="155"/>
      <c r="E9" s="158">
        <v>441</v>
      </c>
      <c r="F9" s="158">
        <v>759.15</v>
      </c>
      <c r="G9" s="158">
        <v>578.73838852270842</v>
      </c>
      <c r="H9" s="158">
        <v>14375920.499999994</v>
      </c>
      <c r="I9" s="158">
        <v>824.25</v>
      </c>
      <c r="J9" s="158">
        <v>1317.2250000000001</v>
      </c>
      <c r="K9" s="158">
        <v>1038.7745773000727</v>
      </c>
      <c r="L9" s="158">
        <v>1071770.5000000002</v>
      </c>
      <c r="M9" s="158">
        <v>514.5</v>
      </c>
      <c r="N9" s="158">
        <v>903</v>
      </c>
      <c r="O9" s="158">
        <v>717.10639706480561</v>
      </c>
      <c r="P9" s="159">
        <v>43680898.499999978</v>
      </c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</row>
    <row r="10" spans="2:40" x14ac:dyDescent="0.15">
      <c r="B10" s="149"/>
      <c r="C10" s="150">
        <v>24</v>
      </c>
      <c r="D10" s="160"/>
      <c r="E10" s="238">
        <v>399</v>
      </c>
      <c r="F10" s="238">
        <v>682.5</v>
      </c>
      <c r="G10" s="238">
        <v>528.15</v>
      </c>
      <c r="H10" s="238">
        <v>14829273.099999998</v>
      </c>
      <c r="I10" s="238">
        <v>766.5</v>
      </c>
      <c r="J10" s="238">
        <v>1207.5</v>
      </c>
      <c r="K10" s="238">
        <v>952.35</v>
      </c>
      <c r="L10" s="238">
        <v>1035545.7000000001</v>
      </c>
      <c r="M10" s="238">
        <v>536.55000000000007</v>
      </c>
      <c r="N10" s="238">
        <v>821.1</v>
      </c>
      <c r="O10" s="238">
        <v>659.4</v>
      </c>
      <c r="P10" s="240">
        <v>43594280.899999991</v>
      </c>
      <c r="R10" s="134"/>
      <c r="S10" s="134"/>
      <c r="T10" s="134"/>
      <c r="U10" s="134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34"/>
      <c r="AI10" s="134"/>
      <c r="AJ10" s="134"/>
      <c r="AK10" s="134"/>
      <c r="AL10" s="134"/>
      <c r="AM10" s="134"/>
      <c r="AN10" s="134"/>
    </row>
    <row r="11" spans="2:40" x14ac:dyDescent="0.15">
      <c r="B11" s="154"/>
      <c r="C11" s="134">
        <v>10</v>
      </c>
      <c r="D11" s="155"/>
      <c r="E11" s="156">
        <v>409.5</v>
      </c>
      <c r="F11" s="156">
        <v>598.5</v>
      </c>
      <c r="G11" s="156">
        <v>492.07699670580479</v>
      </c>
      <c r="H11" s="156">
        <v>1465990.6</v>
      </c>
      <c r="I11" s="156">
        <v>819</v>
      </c>
      <c r="J11" s="156">
        <v>1102.5</v>
      </c>
      <c r="K11" s="156">
        <v>950.34517117641974</v>
      </c>
      <c r="L11" s="156">
        <v>100846.29999999999</v>
      </c>
      <c r="M11" s="156">
        <v>542.85</v>
      </c>
      <c r="N11" s="156">
        <v>708.75</v>
      </c>
      <c r="O11" s="156">
        <v>614.43261404943689</v>
      </c>
      <c r="P11" s="155">
        <v>4196826.8999999994</v>
      </c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</row>
    <row r="12" spans="2:40" x14ac:dyDescent="0.15">
      <c r="B12" s="154"/>
      <c r="C12" s="134">
        <v>11</v>
      </c>
      <c r="D12" s="155"/>
      <c r="E12" s="156">
        <v>399</v>
      </c>
      <c r="F12" s="156">
        <v>556.5</v>
      </c>
      <c r="G12" s="155">
        <v>471.34294895835177</v>
      </c>
      <c r="H12" s="156">
        <v>1372176.0999999999</v>
      </c>
      <c r="I12" s="156">
        <v>808.5</v>
      </c>
      <c r="J12" s="156">
        <v>1071</v>
      </c>
      <c r="K12" s="156">
        <v>931.30320035941793</v>
      </c>
      <c r="L12" s="156">
        <v>100307.2</v>
      </c>
      <c r="M12" s="156">
        <v>536.55000000000007</v>
      </c>
      <c r="N12" s="156">
        <v>659.4</v>
      </c>
      <c r="O12" s="156">
        <v>587.72103529453273</v>
      </c>
      <c r="P12" s="155">
        <v>3940329</v>
      </c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</row>
    <row r="13" spans="2:40" x14ac:dyDescent="0.15">
      <c r="B13" s="154"/>
      <c r="C13" s="134">
        <v>12</v>
      </c>
      <c r="D13" s="155"/>
      <c r="E13" s="156">
        <v>420</v>
      </c>
      <c r="F13" s="156">
        <v>577.5</v>
      </c>
      <c r="G13" s="156">
        <v>493.03084339593624</v>
      </c>
      <c r="H13" s="156">
        <v>1207765.5999999999</v>
      </c>
      <c r="I13" s="156">
        <v>819</v>
      </c>
      <c r="J13" s="156">
        <v>1207.5</v>
      </c>
      <c r="K13" s="156">
        <v>957.30115874743535</v>
      </c>
      <c r="L13" s="156">
        <v>80387.899999999994</v>
      </c>
      <c r="M13" s="156">
        <v>546</v>
      </c>
      <c r="N13" s="156">
        <v>710.85</v>
      </c>
      <c r="O13" s="156">
        <v>631.47912609265302</v>
      </c>
      <c r="P13" s="155">
        <v>2894743</v>
      </c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</row>
    <row r="14" spans="2:40" x14ac:dyDescent="0.15">
      <c r="B14" s="154" t="s">
        <v>102</v>
      </c>
      <c r="C14" s="134">
        <v>1</v>
      </c>
      <c r="D14" s="155" t="s">
        <v>103</v>
      </c>
      <c r="E14" s="156">
        <v>399</v>
      </c>
      <c r="F14" s="156">
        <v>546</v>
      </c>
      <c r="G14" s="156">
        <v>474.45172493289459</v>
      </c>
      <c r="H14" s="156">
        <v>1381543.4999999998</v>
      </c>
      <c r="I14" s="156">
        <v>735</v>
      </c>
      <c r="J14" s="156">
        <v>1102.5</v>
      </c>
      <c r="K14" s="156">
        <v>941.72724785701257</v>
      </c>
      <c r="L14" s="156">
        <v>92958.099999999991</v>
      </c>
      <c r="M14" s="156">
        <v>546</v>
      </c>
      <c r="N14" s="156">
        <v>686.7</v>
      </c>
      <c r="O14" s="156">
        <v>605.50456811310619</v>
      </c>
      <c r="P14" s="155">
        <v>3982650.5</v>
      </c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</row>
    <row r="15" spans="2:40" x14ac:dyDescent="0.15">
      <c r="B15" s="154"/>
      <c r="C15" s="134">
        <v>2</v>
      </c>
      <c r="D15" s="155"/>
      <c r="E15" s="156">
        <v>399</v>
      </c>
      <c r="F15" s="155">
        <v>530.25</v>
      </c>
      <c r="G15" s="156">
        <v>474.36027585222877</v>
      </c>
      <c r="H15" s="156">
        <v>1448183.2000000002</v>
      </c>
      <c r="I15" s="156">
        <v>735</v>
      </c>
      <c r="J15" s="155">
        <v>1029</v>
      </c>
      <c r="K15" s="156">
        <v>909.74084439469073</v>
      </c>
      <c r="L15" s="156">
        <v>91053.1</v>
      </c>
      <c r="M15" s="156">
        <v>546</v>
      </c>
      <c r="N15" s="156">
        <v>665.7</v>
      </c>
      <c r="O15" s="156">
        <v>603.1546340793376</v>
      </c>
      <c r="P15" s="155">
        <v>3773943.0000000009</v>
      </c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</row>
    <row r="16" spans="2:40" x14ac:dyDescent="0.15">
      <c r="B16" s="154"/>
      <c r="C16" s="134">
        <v>3</v>
      </c>
      <c r="D16" s="155"/>
      <c r="E16" s="156">
        <v>438.90000000000003</v>
      </c>
      <c r="F16" s="156">
        <v>588</v>
      </c>
      <c r="G16" s="156">
        <v>519.39584052402029</v>
      </c>
      <c r="H16" s="156">
        <v>1374119.8000000003</v>
      </c>
      <c r="I16" s="156">
        <v>798</v>
      </c>
      <c r="J16" s="156">
        <v>1102.5</v>
      </c>
      <c r="K16" s="156">
        <v>938.93054115063171</v>
      </c>
      <c r="L16" s="156">
        <v>102334.6</v>
      </c>
      <c r="M16" s="156">
        <v>543.9</v>
      </c>
      <c r="N16" s="156">
        <v>697.2</v>
      </c>
      <c r="O16" s="156">
        <v>626.19722347773711</v>
      </c>
      <c r="P16" s="155">
        <v>3940580.7</v>
      </c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</row>
    <row r="17" spans="2:40" x14ac:dyDescent="0.15">
      <c r="B17" s="154"/>
      <c r="C17" s="134">
        <v>4</v>
      </c>
      <c r="D17" s="155"/>
      <c r="E17" s="156">
        <v>462</v>
      </c>
      <c r="F17" s="156">
        <v>672</v>
      </c>
      <c r="G17" s="156">
        <v>558.81932157150891</v>
      </c>
      <c r="H17" s="156">
        <v>1433123.6</v>
      </c>
      <c r="I17" s="156">
        <v>819</v>
      </c>
      <c r="J17" s="156">
        <v>1170.75</v>
      </c>
      <c r="K17" s="156">
        <v>970.07518905293489</v>
      </c>
      <c r="L17" s="156">
        <v>117650.20000000001</v>
      </c>
      <c r="M17" s="156">
        <v>570.15</v>
      </c>
      <c r="N17" s="156">
        <v>782.25</v>
      </c>
      <c r="O17" s="156">
        <v>673.47026642022922</v>
      </c>
      <c r="P17" s="155">
        <v>4220648.7</v>
      </c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</row>
    <row r="18" spans="2:40" x14ac:dyDescent="0.15">
      <c r="B18" s="154"/>
      <c r="C18" s="134">
        <v>5</v>
      </c>
      <c r="D18" s="155"/>
      <c r="E18" s="156">
        <v>556.5</v>
      </c>
      <c r="F18" s="156">
        <v>714</v>
      </c>
      <c r="G18" s="156">
        <v>634.60309052013724</v>
      </c>
      <c r="H18" s="156">
        <v>1164018.6000000001</v>
      </c>
      <c r="I18" s="156">
        <v>913.5</v>
      </c>
      <c r="J18" s="156">
        <v>1218</v>
      </c>
      <c r="K18" s="156">
        <v>1072.5649732045765</v>
      </c>
      <c r="L18" s="156">
        <v>103702.39999999999</v>
      </c>
      <c r="M18" s="156">
        <v>695.1</v>
      </c>
      <c r="N18" s="156">
        <v>823.62</v>
      </c>
      <c r="O18" s="156">
        <v>755.89303390440364</v>
      </c>
      <c r="P18" s="155">
        <v>4190684.6999999997</v>
      </c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</row>
    <row r="19" spans="2:40" x14ac:dyDescent="0.15">
      <c r="B19" s="149"/>
      <c r="C19" s="150">
        <v>6</v>
      </c>
      <c r="D19" s="160"/>
      <c r="E19" s="164">
        <v>567</v>
      </c>
      <c r="F19" s="164">
        <v>714</v>
      </c>
      <c r="G19" s="164">
        <v>655.5186135906298</v>
      </c>
      <c r="H19" s="164">
        <v>958660.10000000021</v>
      </c>
      <c r="I19" s="164">
        <v>945</v>
      </c>
      <c r="J19" s="164">
        <v>1214.8500000000001</v>
      </c>
      <c r="K19" s="164">
        <v>1044.7898885652778</v>
      </c>
      <c r="L19" s="164">
        <v>78064.5</v>
      </c>
      <c r="M19" s="164">
        <v>669.9</v>
      </c>
      <c r="N19" s="164">
        <v>823.2</v>
      </c>
      <c r="O19" s="164">
        <v>745.77285402542373</v>
      </c>
      <c r="P19" s="160">
        <v>3364102.0000000005</v>
      </c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</row>
    <row r="20" spans="2:40" ht="11.1" customHeight="1" x14ac:dyDescent="0.15">
      <c r="B20" s="147"/>
      <c r="C20" s="299">
        <v>41428</v>
      </c>
      <c r="E20" s="213">
        <v>588</v>
      </c>
      <c r="F20" s="213">
        <v>714</v>
      </c>
      <c r="G20" s="213">
        <v>662.96425244686793</v>
      </c>
      <c r="H20" s="156">
        <v>68010.600000000006</v>
      </c>
      <c r="I20" s="213">
        <v>949.93500000000006</v>
      </c>
      <c r="J20" s="213">
        <v>1214.8500000000001</v>
      </c>
      <c r="K20" s="213">
        <v>1050.1367687385739</v>
      </c>
      <c r="L20" s="156">
        <v>4840.5</v>
      </c>
      <c r="M20" s="213">
        <v>708.75</v>
      </c>
      <c r="N20" s="213">
        <v>813.75</v>
      </c>
      <c r="O20" s="213">
        <v>759.21957701690485</v>
      </c>
      <c r="P20" s="156">
        <v>97671.6</v>
      </c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</row>
    <row r="21" spans="2:40" ht="11.1" customHeight="1" x14ac:dyDescent="0.15">
      <c r="B21" s="154"/>
      <c r="C21" s="299">
        <v>41429</v>
      </c>
      <c r="E21" s="154">
        <v>588</v>
      </c>
      <c r="F21" s="156">
        <v>714</v>
      </c>
      <c r="G21" s="134">
        <v>663.93705444777345</v>
      </c>
      <c r="H21" s="156">
        <v>36348.300000000003</v>
      </c>
      <c r="I21" s="154">
        <v>949.93500000000006</v>
      </c>
      <c r="J21" s="156">
        <v>1166.55</v>
      </c>
      <c r="K21" s="134">
        <v>1050.4192015209126</v>
      </c>
      <c r="L21" s="156">
        <v>3408.8</v>
      </c>
      <c r="M21" s="154">
        <v>706.65</v>
      </c>
      <c r="N21" s="156">
        <v>819</v>
      </c>
      <c r="O21" s="134">
        <v>761.39659760327345</v>
      </c>
      <c r="P21" s="156">
        <v>262087.8</v>
      </c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</row>
    <row r="22" spans="2:40" ht="11.1" customHeight="1" x14ac:dyDescent="0.15">
      <c r="B22" s="154"/>
      <c r="C22" s="299">
        <v>41430</v>
      </c>
      <c r="E22" s="154">
        <v>582.75</v>
      </c>
      <c r="F22" s="156">
        <v>714</v>
      </c>
      <c r="G22" s="134">
        <v>666.55359012309987</v>
      </c>
      <c r="H22" s="156">
        <v>32042.5</v>
      </c>
      <c r="I22" s="154">
        <v>949.93500000000006</v>
      </c>
      <c r="J22" s="156">
        <v>1207.5</v>
      </c>
      <c r="K22" s="134">
        <v>1054.944154278827</v>
      </c>
      <c r="L22" s="156">
        <v>2006.9</v>
      </c>
      <c r="M22" s="154">
        <v>708.75</v>
      </c>
      <c r="N22" s="156">
        <v>821.1</v>
      </c>
      <c r="O22" s="134">
        <v>763.23598536530392</v>
      </c>
      <c r="P22" s="156">
        <v>77246.100000000006</v>
      </c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</row>
    <row r="23" spans="2:40" ht="11.1" customHeight="1" x14ac:dyDescent="0.15">
      <c r="B23" s="154"/>
      <c r="C23" s="299">
        <v>41431</v>
      </c>
      <c r="E23" s="154">
        <v>577.5</v>
      </c>
      <c r="F23" s="156">
        <v>714</v>
      </c>
      <c r="G23" s="134">
        <v>669.10035678346014</v>
      </c>
      <c r="H23" s="156">
        <v>19394.900000000001</v>
      </c>
      <c r="I23" s="154">
        <v>950.04</v>
      </c>
      <c r="J23" s="156">
        <v>1155</v>
      </c>
      <c r="K23" s="134">
        <v>1050.0603118161926</v>
      </c>
      <c r="L23" s="156">
        <v>1821.6</v>
      </c>
      <c r="M23" s="154">
        <v>719.25</v>
      </c>
      <c r="N23" s="156">
        <v>819</v>
      </c>
      <c r="O23" s="134">
        <v>758.63297503329159</v>
      </c>
      <c r="P23" s="156">
        <v>53189.9</v>
      </c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</row>
    <row r="24" spans="2:40" ht="11.1" customHeight="1" x14ac:dyDescent="0.15">
      <c r="B24" s="154"/>
      <c r="C24" s="299">
        <v>41432</v>
      </c>
      <c r="E24" s="154">
        <v>577.5</v>
      </c>
      <c r="F24" s="156">
        <v>703.5</v>
      </c>
      <c r="G24" s="134">
        <v>665.1595558546436</v>
      </c>
      <c r="H24" s="156">
        <v>42506.8</v>
      </c>
      <c r="I24" s="154">
        <v>997.5</v>
      </c>
      <c r="J24" s="156">
        <v>1166.4450000000002</v>
      </c>
      <c r="K24" s="134">
        <v>1049.5396039603961</v>
      </c>
      <c r="L24" s="156">
        <v>4616.2</v>
      </c>
      <c r="M24" s="154">
        <v>703.5</v>
      </c>
      <c r="N24" s="156">
        <v>823.2</v>
      </c>
      <c r="O24" s="134">
        <v>755.66032693093587</v>
      </c>
      <c r="P24" s="156">
        <v>259913.7</v>
      </c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</row>
    <row r="25" spans="2:40" ht="11.1" customHeight="1" x14ac:dyDescent="0.15">
      <c r="B25" s="154"/>
      <c r="C25" s="299">
        <v>41435</v>
      </c>
      <c r="E25" s="154">
        <v>572.25</v>
      </c>
      <c r="F25" s="156">
        <v>703.5</v>
      </c>
      <c r="G25" s="134">
        <v>661.07634667784544</v>
      </c>
      <c r="H25" s="156">
        <v>111845.2</v>
      </c>
      <c r="I25" s="154">
        <v>987</v>
      </c>
      <c r="J25" s="156">
        <v>1207.5</v>
      </c>
      <c r="K25" s="134">
        <v>1039.8816175504674</v>
      </c>
      <c r="L25" s="156">
        <v>8518.1</v>
      </c>
      <c r="M25" s="154">
        <v>700.35</v>
      </c>
      <c r="N25" s="156">
        <v>819</v>
      </c>
      <c r="O25" s="134">
        <v>751.02429165092542</v>
      </c>
      <c r="P25" s="156">
        <v>364555.6</v>
      </c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</row>
    <row r="26" spans="2:40" ht="11.1" customHeight="1" x14ac:dyDescent="0.15">
      <c r="B26" s="154"/>
      <c r="C26" s="299">
        <v>41436</v>
      </c>
      <c r="E26" s="154">
        <v>572.25</v>
      </c>
      <c r="F26" s="156">
        <v>708.75</v>
      </c>
      <c r="G26" s="134">
        <v>663.30336510466145</v>
      </c>
      <c r="H26" s="156">
        <v>37128.699999999997</v>
      </c>
      <c r="I26" s="154">
        <v>992.25</v>
      </c>
      <c r="J26" s="156">
        <v>1207.5</v>
      </c>
      <c r="K26" s="134">
        <v>1049.9723247232469</v>
      </c>
      <c r="L26" s="156">
        <v>2275.4</v>
      </c>
      <c r="M26" s="154">
        <v>703.5</v>
      </c>
      <c r="N26" s="156">
        <v>821.1</v>
      </c>
      <c r="O26" s="134">
        <v>756.04715974933788</v>
      </c>
      <c r="P26" s="156">
        <v>61726.7</v>
      </c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</row>
    <row r="27" spans="2:40" ht="11.1" customHeight="1" x14ac:dyDescent="0.15">
      <c r="B27" s="154"/>
      <c r="C27" s="299">
        <v>41437</v>
      </c>
      <c r="E27" s="154">
        <v>570.04499999999996</v>
      </c>
      <c r="F27" s="156">
        <v>698.25</v>
      </c>
      <c r="G27" s="134">
        <v>652.39509791042872</v>
      </c>
      <c r="H27" s="156">
        <v>55400</v>
      </c>
      <c r="I27" s="154">
        <v>966</v>
      </c>
      <c r="J27" s="156">
        <v>1207.5</v>
      </c>
      <c r="K27" s="134">
        <v>1045.3519656019657</v>
      </c>
      <c r="L27" s="156">
        <v>2767</v>
      </c>
      <c r="M27" s="154">
        <v>693</v>
      </c>
      <c r="N27" s="156">
        <v>815.85</v>
      </c>
      <c r="O27" s="134">
        <v>745.74919564089316</v>
      </c>
      <c r="P27" s="156">
        <v>178006.7</v>
      </c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</row>
    <row r="28" spans="2:40" ht="11.1" customHeight="1" x14ac:dyDescent="0.15">
      <c r="B28" s="154"/>
      <c r="C28" s="299">
        <v>41438</v>
      </c>
      <c r="E28" s="328">
        <v>567</v>
      </c>
      <c r="F28" s="328">
        <v>698.25</v>
      </c>
      <c r="G28" s="328">
        <v>650.89844598240177</v>
      </c>
      <c r="H28" s="328">
        <v>21713.599999999999</v>
      </c>
      <c r="I28" s="328">
        <v>945</v>
      </c>
      <c r="J28" s="328">
        <v>1207.5</v>
      </c>
      <c r="K28" s="328">
        <v>1043.0819059107359</v>
      </c>
      <c r="L28" s="328">
        <v>2885.5</v>
      </c>
      <c r="M28" s="328">
        <v>693</v>
      </c>
      <c r="N28" s="328">
        <v>812.59500000000003</v>
      </c>
      <c r="O28" s="328">
        <v>742.52851159793818</v>
      </c>
      <c r="P28" s="328">
        <v>160146.29999999999</v>
      </c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</row>
    <row r="29" spans="2:40" ht="11.1" customHeight="1" x14ac:dyDescent="0.15">
      <c r="B29" s="154"/>
      <c r="C29" s="299">
        <v>41439</v>
      </c>
      <c r="E29" s="154">
        <v>577.5</v>
      </c>
      <c r="F29" s="156">
        <v>703.5</v>
      </c>
      <c r="G29" s="134">
        <v>654.58516162027695</v>
      </c>
      <c r="H29" s="156">
        <v>26144.5</v>
      </c>
      <c r="I29" s="154">
        <v>966</v>
      </c>
      <c r="J29" s="156">
        <v>1212.75</v>
      </c>
      <c r="K29" s="134">
        <v>1040.4765100671141</v>
      </c>
      <c r="L29" s="156">
        <v>2303.1999999999998</v>
      </c>
      <c r="M29" s="154">
        <v>693</v>
      </c>
      <c r="N29" s="156">
        <v>814.80000000000007</v>
      </c>
      <c r="O29" s="134">
        <v>745.07051175845697</v>
      </c>
      <c r="P29" s="156">
        <v>135290</v>
      </c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</row>
    <row r="30" spans="2:40" ht="11.1" customHeight="1" x14ac:dyDescent="0.15">
      <c r="B30" s="154"/>
      <c r="C30" s="299">
        <v>41442</v>
      </c>
      <c r="E30" s="154">
        <v>582.54</v>
      </c>
      <c r="F30" s="156">
        <v>708.75</v>
      </c>
      <c r="G30" s="134">
        <v>655.78540665245646</v>
      </c>
      <c r="H30" s="156">
        <v>103227.9</v>
      </c>
      <c r="I30" s="154">
        <v>966</v>
      </c>
      <c r="J30" s="156">
        <v>1207.5</v>
      </c>
      <c r="K30" s="134">
        <v>1039.7066745597165</v>
      </c>
      <c r="L30" s="156">
        <v>10663</v>
      </c>
      <c r="M30" s="154">
        <v>693</v>
      </c>
      <c r="N30" s="156">
        <v>815.85</v>
      </c>
      <c r="O30" s="134">
        <v>745.37990332868264</v>
      </c>
      <c r="P30" s="156">
        <v>299513.5</v>
      </c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</row>
    <row r="31" spans="2:40" ht="11.1" customHeight="1" x14ac:dyDescent="0.15">
      <c r="B31" s="154"/>
      <c r="C31" s="299">
        <v>41443</v>
      </c>
      <c r="E31" s="154">
        <v>588</v>
      </c>
      <c r="F31" s="156">
        <v>714</v>
      </c>
      <c r="G31" s="134">
        <v>657.99310964001404</v>
      </c>
      <c r="H31" s="156">
        <v>37302.800000000003</v>
      </c>
      <c r="I31" s="154">
        <v>966</v>
      </c>
      <c r="J31" s="156">
        <v>1207.5</v>
      </c>
      <c r="K31" s="134">
        <v>1044.9488110964332</v>
      </c>
      <c r="L31" s="156">
        <v>1883.7</v>
      </c>
      <c r="M31" s="154">
        <v>697.2</v>
      </c>
      <c r="N31" s="156">
        <v>816.90000000000009</v>
      </c>
      <c r="O31" s="134">
        <v>750.16815018069838</v>
      </c>
      <c r="P31" s="156">
        <v>37765.1</v>
      </c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</row>
    <row r="32" spans="2:40" ht="11.1" customHeight="1" x14ac:dyDescent="0.15">
      <c r="B32" s="154"/>
      <c r="C32" s="299">
        <v>41444</v>
      </c>
      <c r="E32" s="154">
        <v>577.5</v>
      </c>
      <c r="F32" s="156">
        <v>714</v>
      </c>
      <c r="G32" s="134">
        <v>658.93428816978474</v>
      </c>
      <c r="H32" s="156">
        <v>47264.3</v>
      </c>
      <c r="I32" s="154">
        <v>968.1</v>
      </c>
      <c r="J32" s="156">
        <v>1207.5</v>
      </c>
      <c r="K32" s="134">
        <v>1050.3604054054053</v>
      </c>
      <c r="L32" s="156">
        <v>3053.6</v>
      </c>
      <c r="M32" s="154">
        <v>699.30000000000007</v>
      </c>
      <c r="N32" s="156">
        <v>822.15000000000009</v>
      </c>
      <c r="O32" s="134">
        <v>753.63459672851911</v>
      </c>
      <c r="P32" s="156">
        <v>165239.5</v>
      </c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</row>
    <row r="33" spans="2:40" ht="11.1" customHeight="1" x14ac:dyDescent="0.15">
      <c r="B33" s="154"/>
      <c r="C33" s="299">
        <v>41445</v>
      </c>
      <c r="E33" s="154">
        <v>577.5</v>
      </c>
      <c r="F33" s="156">
        <v>704.55000000000007</v>
      </c>
      <c r="G33" s="134">
        <v>648.8536997111828</v>
      </c>
      <c r="H33" s="156">
        <v>20456.3</v>
      </c>
      <c r="I33" s="154">
        <v>949.93500000000006</v>
      </c>
      <c r="J33" s="156">
        <v>1155</v>
      </c>
      <c r="K33" s="134">
        <v>1048.8378378378377</v>
      </c>
      <c r="L33" s="156">
        <v>2403.4</v>
      </c>
      <c r="M33" s="154">
        <v>682.5</v>
      </c>
      <c r="N33" s="156">
        <v>814.80000000000007</v>
      </c>
      <c r="O33" s="134">
        <v>749.6054865538465</v>
      </c>
      <c r="P33" s="156">
        <v>163685.5</v>
      </c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</row>
    <row r="34" spans="2:40" ht="11.1" customHeight="1" x14ac:dyDescent="0.15">
      <c r="B34" s="154"/>
      <c r="C34" s="299">
        <v>41446</v>
      </c>
      <c r="E34" s="154">
        <v>577.5</v>
      </c>
      <c r="F34" s="156">
        <v>698.25</v>
      </c>
      <c r="G34" s="134">
        <v>648.38482765550418</v>
      </c>
      <c r="H34" s="156">
        <v>38771.5</v>
      </c>
      <c r="I34" s="154">
        <v>976.5</v>
      </c>
      <c r="J34" s="156">
        <v>1176</v>
      </c>
      <c r="K34" s="134">
        <v>1051.135135135135</v>
      </c>
      <c r="L34" s="156">
        <v>2936.7</v>
      </c>
      <c r="M34" s="154">
        <v>674.1</v>
      </c>
      <c r="N34" s="156">
        <v>798</v>
      </c>
      <c r="O34" s="134">
        <v>736.41896166591971</v>
      </c>
      <c r="P34" s="156">
        <v>69329.5</v>
      </c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</row>
    <row r="35" spans="2:40" ht="11.1" customHeight="1" x14ac:dyDescent="0.15">
      <c r="B35" s="154"/>
      <c r="C35" s="299">
        <v>41449</v>
      </c>
      <c r="E35" s="154">
        <v>577.5</v>
      </c>
      <c r="F35" s="156">
        <v>693</v>
      </c>
      <c r="G35" s="134">
        <v>648.7193206547455</v>
      </c>
      <c r="H35" s="156">
        <v>86800.3</v>
      </c>
      <c r="I35" s="154">
        <v>966</v>
      </c>
      <c r="J35" s="156">
        <v>1199.1000000000001</v>
      </c>
      <c r="K35" s="134">
        <v>1044.7786885245898</v>
      </c>
      <c r="L35" s="156">
        <v>8582.5</v>
      </c>
      <c r="M35" s="154">
        <v>674.1</v>
      </c>
      <c r="N35" s="156">
        <v>796.95</v>
      </c>
      <c r="O35" s="134">
        <v>735.2366355441377</v>
      </c>
      <c r="P35" s="156">
        <v>347821.2</v>
      </c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</row>
    <row r="36" spans="2:40" ht="11.1" customHeight="1" x14ac:dyDescent="0.15">
      <c r="B36" s="154"/>
      <c r="C36" s="299">
        <v>41450</v>
      </c>
      <c r="E36" s="154">
        <v>577.5</v>
      </c>
      <c r="F36" s="156">
        <v>693</v>
      </c>
      <c r="G36" s="134">
        <v>650.57046053457145</v>
      </c>
      <c r="H36" s="156">
        <v>56264.3</v>
      </c>
      <c r="I36" s="154">
        <v>976.5</v>
      </c>
      <c r="J36" s="156">
        <v>1207.5</v>
      </c>
      <c r="K36" s="134">
        <v>1049.5338377120052</v>
      </c>
      <c r="L36" s="156">
        <v>3449.4</v>
      </c>
      <c r="M36" s="154">
        <v>675.15</v>
      </c>
      <c r="N36" s="156">
        <v>803.25</v>
      </c>
      <c r="O36" s="134">
        <v>739.04870758301513</v>
      </c>
      <c r="P36" s="156">
        <v>218633.9</v>
      </c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</row>
    <row r="37" spans="2:40" ht="11.1" customHeight="1" x14ac:dyDescent="0.15">
      <c r="B37" s="154"/>
      <c r="C37" s="299">
        <v>41451</v>
      </c>
      <c r="E37" s="154">
        <v>572.25</v>
      </c>
      <c r="F37" s="156">
        <v>693</v>
      </c>
      <c r="G37" s="134">
        <v>648.71377764246768</v>
      </c>
      <c r="H37" s="156">
        <v>54317.9</v>
      </c>
      <c r="I37" s="154">
        <v>976.5</v>
      </c>
      <c r="J37" s="156">
        <v>1186.5</v>
      </c>
      <c r="K37" s="134">
        <v>1041.8995796356842</v>
      </c>
      <c r="L37" s="156">
        <v>2741</v>
      </c>
      <c r="M37" s="154">
        <v>669.9</v>
      </c>
      <c r="N37" s="156">
        <v>798</v>
      </c>
      <c r="O37" s="134">
        <v>729.93542683927444</v>
      </c>
      <c r="P37" s="156">
        <v>160153.1</v>
      </c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</row>
    <row r="38" spans="2:40" ht="11.1" customHeight="1" x14ac:dyDescent="0.15">
      <c r="B38" s="154"/>
      <c r="C38" s="299">
        <v>41452</v>
      </c>
      <c r="D38" s="134"/>
      <c r="E38" s="154">
        <v>567</v>
      </c>
      <c r="F38" s="156">
        <v>693</v>
      </c>
      <c r="G38" s="134">
        <v>646.05829326923083</v>
      </c>
      <c r="H38" s="156">
        <v>25088.799999999999</v>
      </c>
      <c r="I38" s="331">
        <v>976.5</v>
      </c>
      <c r="J38" s="331">
        <v>1186.5</v>
      </c>
      <c r="K38" s="331">
        <v>1038.679203539823</v>
      </c>
      <c r="L38" s="156">
        <v>3812.7</v>
      </c>
      <c r="M38" s="154">
        <v>683.55000000000007</v>
      </c>
      <c r="N38" s="156">
        <v>796.95</v>
      </c>
      <c r="O38" s="134">
        <v>727.91424309077922</v>
      </c>
      <c r="P38" s="156">
        <v>154945.60000000001</v>
      </c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</row>
    <row r="39" spans="2:40" x14ac:dyDescent="0.15">
      <c r="B39" s="154"/>
      <c r="C39" s="299">
        <v>41453</v>
      </c>
      <c r="D39" s="134"/>
      <c r="E39" s="154">
        <v>567</v>
      </c>
      <c r="F39" s="154">
        <v>693</v>
      </c>
      <c r="G39" s="154">
        <v>645.00070288138784</v>
      </c>
      <c r="H39" s="154">
        <v>38630.9</v>
      </c>
      <c r="I39" s="154">
        <v>992.25</v>
      </c>
      <c r="J39" s="154">
        <v>1207.5</v>
      </c>
      <c r="K39" s="154">
        <v>1034.2839805825242</v>
      </c>
      <c r="L39" s="154">
        <v>3095.3</v>
      </c>
      <c r="M39" s="154">
        <v>676.2</v>
      </c>
      <c r="N39" s="154">
        <v>796.95</v>
      </c>
      <c r="O39" s="154">
        <v>725.44741742532551</v>
      </c>
      <c r="P39" s="154">
        <v>97180.7</v>
      </c>
      <c r="Q39" s="15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</row>
    <row r="40" spans="2:40" x14ac:dyDescent="0.15">
      <c r="B40" s="154"/>
      <c r="C40" s="299"/>
      <c r="D40" s="155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5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</row>
    <row r="41" spans="2:40" x14ac:dyDescent="0.15">
      <c r="B41" s="149"/>
      <c r="C41" s="330"/>
      <c r="D41" s="160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0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</row>
    <row r="42" spans="2:40" x14ac:dyDescent="0.15"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</row>
    <row r="43" spans="2:40" x14ac:dyDescent="0.15"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</row>
    <row r="44" spans="2:40" x14ac:dyDescent="0.15"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</row>
    <row r="45" spans="2:40" x14ac:dyDescent="0.15"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</row>
    <row r="46" spans="2:40" x14ac:dyDescent="0.15"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</row>
    <row r="47" spans="2:40" x14ac:dyDescent="0.15"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</row>
    <row r="48" spans="2:40" x14ac:dyDescent="0.15"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</row>
  </sheetData>
  <mergeCells count="6">
    <mergeCell ref="E6:H6"/>
    <mergeCell ref="I6:L6"/>
    <mergeCell ref="M6:P6"/>
    <mergeCell ref="V6:Y6"/>
    <mergeCell ref="Z6:AC6"/>
    <mergeCell ref="AD6:AG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zoomScaleNormal="100" workbookViewId="0"/>
  </sheetViews>
  <sheetFormatPr defaultColWidth="7.5" defaultRowHeight="12" x14ac:dyDescent="0.15"/>
  <cols>
    <col min="1" max="1" width="1" style="135" customWidth="1"/>
    <col min="2" max="2" width="4.125" style="135" customWidth="1"/>
    <col min="3" max="3" width="3.125" style="135" customWidth="1"/>
    <col min="4" max="4" width="2.625" style="135" customWidth="1"/>
    <col min="5" max="7" width="7.625" style="135" customWidth="1"/>
    <col min="8" max="8" width="9.125" style="135" customWidth="1"/>
    <col min="9" max="11" width="7.625" style="135" customWidth="1"/>
    <col min="12" max="12" width="9.125" style="135" customWidth="1"/>
    <col min="13" max="15" width="7.625" style="135" customWidth="1"/>
    <col min="16" max="16" width="9.125" style="135" customWidth="1"/>
    <col min="17" max="19" width="7.625" style="135" customWidth="1"/>
    <col min="20" max="20" width="9.125" style="135" customWidth="1"/>
    <col min="21" max="25" width="7.5" style="135"/>
    <col min="26" max="26" width="9.5" style="135" customWidth="1"/>
    <col min="27" max="16384" width="7.5" style="135"/>
  </cols>
  <sheetData>
    <row r="1" spans="1:43" x14ac:dyDescent="0.15"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</row>
    <row r="2" spans="1:43" x14ac:dyDescent="0.15"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</row>
    <row r="3" spans="1:43" x14ac:dyDescent="0.15">
      <c r="B3" s="135" t="s">
        <v>229</v>
      </c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</row>
    <row r="4" spans="1:43" x14ac:dyDescent="0.15">
      <c r="T4" s="137" t="s">
        <v>87</v>
      </c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8"/>
      <c r="AP4" s="134"/>
      <c r="AQ4" s="134"/>
    </row>
    <row r="5" spans="1:43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</row>
    <row r="6" spans="1:43" ht="13.5" customHeight="1" x14ac:dyDescent="0.15">
      <c r="B6" s="154"/>
      <c r="C6" s="140" t="s">
        <v>88</v>
      </c>
      <c r="D6" s="141"/>
      <c r="E6" s="776" t="s">
        <v>230</v>
      </c>
      <c r="F6" s="777"/>
      <c r="G6" s="777"/>
      <c r="H6" s="778"/>
      <c r="I6" s="776" t="s">
        <v>231</v>
      </c>
      <c r="J6" s="777"/>
      <c r="K6" s="777"/>
      <c r="L6" s="778"/>
      <c r="M6" s="776" t="s">
        <v>232</v>
      </c>
      <c r="N6" s="777"/>
      <c r="O6" s="777"/>
      <c r="P6" s="778"/>
      <c r="Q6" s="776" t="s">
        <v>233</v>
      </c>
      <c r="R6" s="777"/>
      <c r="S6" s="777"/>
      <c r="T6" s="778"/>
      <c r="V6" s="134"/>
      <c r="W6" s="134"/>
      <c r="X6" s="143"/>
      <c r="Y6" s="143"/>
      <c r="Z6" s="772"/>
      <c r="AA6" s="772"/>
      <c r="AB6" s="772"/>
      <c r="AC6" s="772"/>
      <c r="AD6" s="772"/>
      <c r="AE6" s="772"/>
      <c r="AF6" s="772"/>
      <c r="AG6" s="772"/>
      <c r="AH6" s="772"/>
      <c r="AI6" s="772"/>
      <c r="AJ6" s="772"/>
      <c r="AK6" s="772"/>
      <c r="AL6" s="772"/>
      <c r="AM6" s="772"/>
      <c r="AN6" s="772"/>
      <c r="AO6" s="772"/>
      <c r="AP6" s="134"/>
      <c r="AQ6" s="134"/>
    </row>
    <row r="7" spans="1:43" x14ac:dyDescent="0.15">
      <c r="B7" s="332" t="s">
        <v>94</v>
      </c>
      <c r="C7" s="333"/>
      <c r="D7" s="334"/>
      <c r="E7" s="140" t="s">
        <v>234</v>
      </c>
      <c r="F7" s="270" t="s">
        <v>235</v>
      </c>
      <c r="G7" s="142" t="s">
        <v>175</v>
      </c>
      <c r="H7" s="270" t="s">
        <v>236</v>
      </c>
      <c r="I7" s="140" t="s">
        <v>234</v>
      </c>
      <c r="J7" s="270" t="s">
        <v>235</v>
      </c>
      <c r="K7" s="142" t="s">
        <v>175</v>
      </c>
      <c r="L7" s="270" t="s">
        <v>176</v>
      </c>
      <c r="M7" s="140" t="s">
        <v>234</v>
      </c>
      <c r="N7" s="270" t="s">
        <v>235</v>
      </c>
      <c r="O7" s="142" t="s">
        <v>175</v>
      </c>
      <c r="P7" s="270" t="s">
        <v>98</v>
      </c>
      <c r="Q7" s="140" t="s">
        <v>234</v>
      </c>
      <c r="R7" s="270" t="s">
        <v>235</v>
      </c>
      <c r="S7" s="142" t="s">
        <v>175</v>
      </c>
      <c r="T7" s="270" t="s">
        <v>98</v>
      </c>
      <c r="V7" s="134"/>
      <c r="W7" s="188"/>
      <c r="X7" s="188"/>
      <c r="Y7" s="188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34"/>
      <c r="AQ7" s="134"/>
    </row>
    <row r="8" spans="1:43" x14ac:dyDescent="0.15">
      <c r="B8" s="200" t="s">
        <v>157</v>
      </c>
      <c r="C8" s="186">
        <v>21</v>
      </c>
      <c r="D8" s="176" t="s">
        <v>158</v>
      </c>
      <c r="E8" s="154">
        <v>609</v>
      </c>
      <c r="F8" s="156">
        <v>840</v>
      </c>
      <c r="G8" s="134">
        <v>717</v>
      </c>
      <c r="H8" s="156">
        <v>512298</v>
      </c>
      <c r="I8" s="154">
        <v>347</v>
      </c>
      <c r="J8" s="156">
        <v>578</v>
      </c>
      <c r="K8" s="134">
        <v>469</v>
      </c>
      <c r="L8" s="156">
        <v>858382</v>
      </c>
      <c r="M8" s="154">
        <v>630</v>
      </c>
      <c r="N8" s="156">
        <v>945</v>
      </c>
      <c r="O8" s="134">
        <v>769</v>
      </c>
      <c r="P8" s="156">
        <v>1579631</v>
      </c>
      <c r="Q8" s="154">
        <v>525</v>
      </c>
      <c r="R8" s="156">
        <v>830</v>
      </c>
      <c r="S8" s="134">
        <v>658</v>
      </c>
      <c r="T8" s="156">
        <v>1543778</v>
      </c>
      <c r="V8" s="134"/>
      <c r="W8" s="188"/>
      <c r="X8" s="134"/>
      <c r="Y8" s="188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</row>
    <row r="9" spans="1:43" x14ac:dyDescent="0.15">
      <c r="B9" s="200"/>
      <c r="C9" s="186">
        <v>22</v>
      </c>
      <c r="D9" s="202"/>
      <c r="E9" s="156">
        <v>609</v>
      </c>
      <c r="F9" s="156">
        <v>1044</v>
      </c>
      <c r="G9" s="156">
        <v>872</v>
      </c>
      <c r="H9" s="156">
        <v>662250</v>
      </c>
      <c r="I9" s="156">
        <v>399</v>
      </c>
      <c r="J9" s="156">
        <v>731</v>
      </c>
      <c r="K9" s="156">
        <v>521</v>
      </c>
      <c r="L9" s="156">
        <v>1062981</v>
      </c>
      <c r="M9" s="156">
        <v>714</v>
      </c>
      <c r="N9" s="156">
        <v>1191</v>
      </c>
      <c r="O9" s="156">
        <v>918</v>
      </c>
      <c r="P9" s="156">
        <v>1207229</v>
      </c>
      <c r="Q9" s="156">
        <v>630</v>
      </c>
      <c r="R9" s="156">
        <v>956</v>
      </c>
      <c r="S9" s="156">
        <v>785</v>
      </c>
      <c r="T9" s="155">
        <v>1245464</v>
      </c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</row>
    <row r="10" spans="1:43" x14ac:dyDescent="0.15">
      <c r="B10" s="200"/>
      <c r="C10" s="186">
        <v>23</v>
      </c>
      <c r="D10" s="202"/>
      <c r="E10" s="158">
        <v>693</v>
      </c>
      <c r="F10" s="158">
        <v>1013.25</v>
      </c>
      <c r="G10" s="158">
        <v>865.53728250505583</v>
      </c>
      <c r="H10" s="158">
        <v>458245.99999999994</v>
      </c>
      <c r="I10" s="158">
        <v>420</v>
      </c>
      <c r="J10" s="158">
        <v>714</v>
      </c>
      <c r="K10" s="158">
        <v>566.04624665720007</v>
      </c>
      <c r="L10" s="158">
        <v>719951.3</v>
      </c>
      <c r="M10" s="158">
        <v>714</v>
      </c>
      <c r="N10" s="158">
        <v>1050</v>
      </c>
      <c r="O10" s="158">
        <v>902.42878703165979</v>
      </c>
      <c r="P10" s="158">
        <v>1170011.8999999999</v>
      </c>
      <c r="Q10" s="158">
        <v>640.5</v>
      </c>
      <c r="R10" s="158">
        <v>1001.7</v>
      </c>
      <c r="S10" s="158">
        <v>848.86738257355478</v>
      </c>
      <c r="T10" s="158">
        <v>889206</v>
      </c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</row>
    <row r="11" spans="1:43" x14ac:dyDescent="0.15">
      <c r="B11" s="195"/>
      <c r="C11" s="198">
        <v>24</v>
      </c>
      <c r="D11" s="204"/>
      <c r="E11" s="161">
        <v>561.75</v>
      </c>
      <c r="F11" s="161">
        <v>840</v>
      </c>
      <c r="G11" s="161">
        <v>647.53028627144681</v>
      </c>
      <c r="H11" s="161">
        <v>616767</v>
      </c>
      <c r="I11" s="161">
        <v>367.5</v>
      </c>
      <c r="J11" s="161">
        <v>567</v>
      </c>
      <c r="K11" s="161">
        <v>432.28871586987577</v>
      </c>
      <c r="L11" s="161">
        <v>954598.10000000009</v>
      </c>
      <c r="M11" s="161">
        <v>577.5</v>
      </c>
      <c r="N11" s="161">
        <v>877.80000000000007</v>
      </c>
      <c r="O11" s="161">
        <v>682.64387773151634</v>
      </c>
      <c r="P11" s="161">
        <v>1587579.9</v>
      </c>
      <c r="Q11" s="161">
        <v>514.5</v>
      </c>
      <c r="R11" s="161">
        <v>840</v>
      </c>
      <c r="S11" s="161">
        <v>630.99094176909705</v>
      </c>
      <c r="T11" s="162">
        <v>837334.10000000009</v>
      </c>
      <c r="V11" s="134"/>
      <c r="W11" s="134"/>
      <c r="X11" s="134"/>
      <c r="Y11" s="134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34"/>
      <c r="AQ11" s="134"/>
    </row>
    <row r="12" spans="1:43" ht="13.5" customHeight="1" x14ac:dyDescent="0.15">
      <c r="A12" s="134"/>
      <c r="B12" s="154"/>
      <c r="C12" s="143">
        <v>6</v>
      </c>
      <c r="D12" s="155"/>
      <c r="E12" s="156">
        <v>645.75</v>
      </c>
      <c r="F12" s="156">
        <v>750.75</v>
      </c>
      <c r="G12" s="156">
        <v>676.94568690095844</v>
      </c>
      <c r="H12" s="156">
        <v>42386.1</v>
      </c>
      <c r="I12" s="156">
        <v>399</v>
      </c>
      <c r="J12" s="156">
        <v>504</v>
      </c>
      <c r="K12" s="156">
        <v>467.69925211556921</v>
      </c>
      <c r="L12" s="156">
        <v>143839.1</v>
      </c>
      <c r="M12" s="156">
        <v>640.5</v>
      </c>
      <c r="N12" s="156">
        <v>840</v>
      </c>
      <c r="O12" s="156">
        <v>706.7149235348453</v>
      </c>
      <c r="P12" s="156">
        <v>141818.20000000001</v>
      </c>
      <c r="Q12" s="156">
        <v>577.5</v>
      </c>
      <c r="R12" s="156">
        <v>735</v>
      </c>
      <c r="S12" s="156">
        <v>640.80245917580874</v>
      </c>
      <c r="T12" s="155">
        <v>61057.3</v>
      </c>
      <c r="V12" s="134"/>
      <c r="W12" s="134"/>
      <c r="X12" s="143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</row>
    <row r="13" spans="1:43" ht="13.5" customHeight="1" x14ac:dyDescent="0.15">
      <c r="A13" s="134"/>
      <c r="B13" s="154"/>
      <c r="C13" s="143">
        <v>7</v>
      </c>
      <c r="D13" s="155"/>
      <c r="E13" s="156">
        <v>561.75</v>
      </c>
      <c r="F13" s="156">
        <v>714</v>
      </c>
      <c r="G13" s="156">
        <v>655.79979478888151</v>
      </c>
      <c r="H13" s="156">
        <v>80936.7</v>
      </c>
      <c r="I13" s="156">
        <v>451.5</v>
      </c>
      <c r="J13" s="156">
        <v>504</v>
      </c>
      <c r="K13" s="156">
        <v>476.16012553790409</v>
      </c>
      <c r="L13" s="156">
        <v>79980.600000000006</v>
      </c>
      <c r="M13" s="156">
        <v>609</v>
      </c>
      <c r="N13" s="156">
        <v>787.5</v>
      </c>
      <c r="O13" s="156">
        <v>692.69491029641165</v>
      </c>
      <c r="P13" s="156">
        <v>183586.9</v>
      </c>
      <c r="Q13" s="156">
        <v>514.5</v>
      </c>
      <c r="R13" s="156">
        <v>682.5</v>
      </c>
      <c r="S13" s="156">
        <v>598.54863735826552</v>
      </c>
      <c r="T13" s="155">
        <v>67426.100000000006</v>
      </c>
      <c r="V13" s="134"/>
      <c r="W13" s="134"/>
      <c r="X13" s="143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</row>
    <row r="14" spans="1:43" ht="13.5" customHeight="1" x14ac:dyDescent="0.15">
      <c r="A14" s="134"/>
      <c r="B14" s="154"/>
      <c r="C14" s="143">
        <v>8</v>
      </c>
      <c r="D14" s="155"/>
      <c r="E14" s="156">
        <v>609</v>
      </c>
      <c r="F14" s="156">
        <v>787.5</v>
      </c>
      <c r="G14" s="156">
        <v>671.6778838628893</v>
      </c>
      <c r="H14" s="156">
        <v>41755.1</v>
      </c>
      <c r="I14" s="156">
        <v>399</v>
      </c>
      <c r="J14" s="156">
        <v>567</v>
      </c>
      <c r="K14" s="156">
        <v>483.39242539338028</v>
      </c>
      <c r="L14" s="156">
        <v>86401.4</v>
      </c>
      <c r="M14" s="156">
        <v>630</v>
      </c>
      <c r="N14" s="156">
        <v>787.5</v>
      </c>
      <c r="O14" s="156">
        <v>703.8771909047847</v>
      </c>
      <c r="P14" s="156">
        <v>180621.1</v>
      </c>
      <c r="Q14" s="156">
        <v>567</v>
      </c>
      <c r="R14" s="156">
        <v>682.5</v>
      </c>
      <c r="S14" s="156">
        <v>619.87418140144086</v>
      </c>
      <c r="T14" s="155">
        <v>89284.4</v>
      </c>
      <c r="V14" s="134"/>
      <c r="W14" s="134"/>
      <c r="X14" s="143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</row>
    <row r="15" spans="1:43" ht="13.5" customHeight="1" x14ac:dyDescent="0.15">
      <c r="A15" s="134"/>
      <c r="B15" s="154"/>
      <c r="C15" s="143">
        <v>9</v>
      </c>
      <c r="D15" s="155"/>
      <c r="E15" s="156">
        <v>630</v>
      </c>
      <c r="F15" s="156">
        <v>714</v>
      </c>
      <c r="G15" s="156">
        <v>667.16248532544887</v>
      </c>
      <c r="H15" s="156">
        <v>30671.5</v>
      </c>
      <c r="I15" s="156">
        <v>393.75</v>
      </c>
      <c r="J15" s="156">
        <v>472.5</v>
      </c>
      <c r="K15" s="156">
        <v>419.9095520673813</v>
      </c>
      <c r="L15" s="156">
        <v>53831.5</v>
      </c>
      <c r="M15" s="156">
        <v>661.5</v>
      </c>
      <c r="N15" s="156">
        <v>787.5</v>
      </c>
      <c r="O15" s="156">
        <v>698.68814508994399</v>
      </c>
      <c r="P15" s="156">
        <v>172675.5</v>
      </c>
      <c r="Q15" s="156">
        <v>603.75</v>
      </c>
      <c r="R15" s="156">
        <v>735</v>
      </c>
      <c r="S15" s="156">
        <v>645.72339774557145</v>
      </c>
      <c r="T15" s="155">
        <v>73070.8</v>
      </c>
      <c r="V15" s="134"/>
      <c r="W15" s="134"/>
      <c r="X15" s="143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</row>
    <row r="16" spans="1:43" ht="13.5" customHeight="1" x14ac:dyDescent="0.15">
      <c r="A16" s="134"/>
      <c r="B16" s="154"/>
      <c r="C16" s="143">
        <v>10</v>
      </c>
      <c r="D16" s="155"/>
      <c r="E16" s="156">
        <v>619.5</v>
      </c>
      <c r="F16" s="156">
        <v>735</v>
      </c>
      <c r="G16" s="156">
        <v>666.74505843595568</v>
      </c>
      <c r="H16" s="156">
        <v>64206.1</v>
      </c>
      <c r="I16" s="156">
        <v>378</v>
      </c>
      <c r="J16" s="156">
        <v>472.5</v>
      </c>
      <c r="K16" s="156">
        <v>435.57677607623378</v>
      </c>
      <c r="L16" s="156">
        <v>79987.899999999994</v>
      </c>
      <c r="M16" s="156">
        <v>661.5</v>
      </c>
      <c r="N16" s="156">
        <v>803.25</v>
      </c>
      <c r="O16" s="156">
        <v>734.76827045411198</v>
      </c>
      <c r="P16" s="156">
        <v>208615.5</v>
      </c>
      <c r="Q16" s="156">
        <v>609</v>
      </c>
      <c r="R16" s="156">
        <v>735</v>
      </c>
      <c r="S16" s="156">
        <v>656.56451038046907</v>
      </c>
      <c r="T16" s="155">
        <v>54626.8</v>
      </c>
      <c r="V16" s="134"/>
      <c r="W16" s="134"/>
      <c r="X16" s="143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</row>
    <row r="17" spans="1:43" ht="13.5" customHeight="1" x14ac:dyDescent="0.15">
      <c r="A17" s="134"/>
      <c r="B17" s="154"/>
      <c r="C17" s="143">
        <v>11</v>
      </c>
      <c r="D17" s="155"/>
      <c r="E17" s="156">
        <v>577.5</v>
      </c>
      <c r="F17" s="156">
        <v>693</v>
      </c>
      <c r="G17" s="156">
        <v>662.08436782808258</v>
      </c>
      <c r="H17" s="156">
        <v>63117.599999999999</v>
      </c>
      <c r="I17" s="156">
        <v>367.5</v>
      </c>
      <c r="J17" s="156">
        <v>441</v>
      </c>
      <c r="K17" s="156">
        <v>409.95135124241756</v>
      </c>
      <c r="L17" s="156">
        <v>77896.100000000006</v>
      </c>
      <c r="M17" s="156">
        <v>577.5</v>
      </c>
      <c r="N17" s="156">
        <v>745.5</v>
      </c>
      <c r="O17" s="156">
        <v>708.43365580364252</v>
      </c>
      <c r="P17" s="156">
        <v>136808.29999999999</v>
      </c>
      <c r="Q17" s="156">
        <v>556.5</v>
      </c>
      <c r="R17" s="156">
        <v>687.75</v>
      </c>
      <c r="S17" s="156">
        <v>614.00751032669962</v>
      </c>
      <c r="T17" s="155">
        <v>59077.7</v>
      </c>
      <c r="V17" s="134"/>
      <c r="W17" s="134"/>
      <c r="X17" s="143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</row>
    <row r="18" spans="1:43" ht="13.5" customHeight="1" x14ac:dyDescent="0.15">
      <c r="A18" s="134"/>
      <c r="B18" s="154"/>
      <c r="C18" s="143">
        <v>12</v>
      </c>
      <c r="D18" s="155"/>
      <c r="E18" s="156">
        <v>630</v>
      </c>
      <c r="F18" s="156">
        <v>724.5</v>
      </c>
      <c r="G18" s="156">
        <v>693.81451715374828</v>
      </c>
      <c r="H18" s="156">
        <v>58998.8</v>
      </c>
      <c r="I18" s="156">
        <v>372.75</v>
      </c>
      <c r="J18" s="156">
        <v>442.05</v>
      </c>
      <c r="K18" s="156">
        <v>415.0878224770189</v>
      </c>
      <c r="L18" s="156">
        <v>122538</v>
      </c>
      <c r="M18" s="156">
        <v>630</v>
      </c>
      <c r="N18" s="156">
        <v>756</v>
      </c>
      <c r="O18" s="156">
        <v>708.78593996840448</v>
      </c>
      <c r="P18" s="156">
        <v>116642.2</v>
      </c>
      <c r="Q18" s="156">
        <v>577.5</v>
      </c>
      <c r="R18" s="156">
        <v>682.5</v>
      </c>
      <c r="S18" s="156">
        <v>629.75820103065928</v>
      </c>
      <c r="T18" s="155">
        <v>76184.399999999994</v>
      </c>
      <c r="V18" s="134"/>
      <c r="W18" s="134"/>
      <c r="X18" s="143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</row>
    <row r="19" spans="1:43" ht="13.5" customHeight="1" x14ac:dyDescent="0.15">
      <c r="A19" s="134"/>
      <c r="B19" s="154" t="s">
        <v>159</v>
      </c>
      <c r="C19" s="143">
        <v>1</v>
      </c>
      <c r="D19" s="155" t="s">
        <v>160</v>
      </c>
      <c r="E19" s="156">
        <v>630</v>
      </c>
      <c r="F19" s="156">
        <v>809.55000000000007</v>
      </c>
      <c r="G19" s="156">
        <v>738.56195335276959</v>
      </c>
      <c r="H19" s="156">
        <v>62274.5</v>
      </c>
      <c r="I19" s="156">
        <v>399</v>
      </c>
      <c r="J19" s="156">
        <v>472.5</v>
      </c>
      <c r="K19" s="156">
        <v>420.0302169421488</v>
      </c>
      <c r="L19" s="156">
        <v>112864.8</v>
      </c>
      <c r="M19" s="156">
        <v>609</v>
      </c>
      <c r="N19" s="156">
        <v>787.5</v>
      </c>
      <c r="O19" s="156">
        <v>686.96775786891965</v>
      </c>
      <c r="P19" s="156">
        <v>73667.600000000006</v>
      </c>
      <c r="Q19" s="156">
        <v>609</v>
      </c>
      <c r="R19" s="156">
        <v>735</v>
      </c>
      <c r="S19" s="156">
        <v>691.37244714948577</v>
      </c>
      <c r="T19" s="155">
        <v>109494.8</v>
      </c>
      <c r="V19" s="134"/>
      <c r="W19" s="134"/>
      <c r="X19" s="143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</row>
    <row r="20" spans="1:43" ht="13.5" customHeight="1" x14ac:dyDescent="0.15">
      <c r="A20" s="134"/>
      <c r="B20" s="154"/>
      <c r="C20" s="143">
        <v>2</v>
      </c>
      <c r="D20" s="155"/>
      <c r="E20" s="156">
        <v>630</v>
      </c>
      <c r="F20" s="156">
        <v>787.5</v>
      </c>
      <c r="G20" s="156">
        <v>687.25005033219259</v>
      </c>
      <c r="H20" s="156">
        <v>34258.699999999997</v>
      </c>
      <c r="I20" s="156">
        <v>420</v>
      </c>
      <c r="J20" s="156">
        <v>504</v>
      </c>
      <c r="K20" s="156">
        <v>472.54142163129632</v>
      </c>
      <c r="L20" s="156">
        <v>131603.70000000001</v>
      </c>
      <c r="M20" s="156">
        <v>630</v>
      </c>
      <c r="N20" s="156">
        <v>819</v>
      </c>
      <c r="O20" s="156">
        <v>709.12303786494908</v>
      </c>
      <c r="P20" s="156">
        <v>77586.2</v>
      </c>
      <c r="Q20" s="156">
        <v>630</v>
      </c>
      <c r="R20" s="156">
        <v>787.5</v>
      </c>
      <c r="S20" s="156">
        <v>682.75811463557216</v>
      </c>
      <c r="T20" s="155">
        <v>76068.3</v>
      </c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</row>
    <row r="21" spans="1:43" ht="13.5" customHeight="1" x14ac:dyDescent="0.15">
      <c r="A21" s="134"/>
      <c r="B21" s="154"/>
      <c r="C21" s="143">
        <v>3</v>
      </c>
      <c r="D21" s="155"/>
      <c r="E21" s="156">
        <v>619.5</v>
      </c>
      <c r="F21" s="156">
        <v>766.5</v>
      </c>
      <c r="G21" s="156">
        <v>686.92002563281005</v>
      </c>
      <c r="H21" s="156">
        <v>63875</v>
      </c>
      <c r="I21" s="156">
        <v>420</v>
      </c>
      <c r="J21" s="156">
        <v>493.5</v>
      </c>
      <c r="K21" s="156">
        <v>467.33568496014806</v>
      </c>
      <c r="L21" s="156">
        <v>170404.6</v>
      </c>
      <c r="M21" s="156">
        <v>630</v>
      </c>
      <c r="N21" s="156">
        <v>819</v>
      </c>
      <c r="O21" s="156">
        <v>718.87411499556094</v>
      </c>
      <c r="P21" s="156">
        <v>129244.9</v>
      </c>
      <c r="Q21" s="156">
        <v>619.5</v>
      </c>
      <c r="R21" s="156">
        <v>766.5</v>
      </c>
      <c r="S21" s="156">
        <v>661.82547617791363</v>
      </c>
      <c r="T21" s="155">
        <v>87771.8</v>
      </c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</row>
    <row r="22" spans="1:43" ht="13.5" customHeight="1" x14ac:dyDescent="0.15">
      <c r="A22" s="134"/>
      <c r="B22" s="154"/>
      <c r="C22" s="143">
        <v>4</v>
      </c>
      <c r="D22" s="155"/>
      <c r="E22" s="156">
        <v>619.5</v>
      </c>
      <c r="F22" s="156">
        <v>752.85</v>
      </c>
      <c r="G22" s="156">
        <v>682.10739130434774</v>
      </c>
      <c r="H22" s="156">
        <v>57230.400000000001</v>
      </c>
      <c r="I22" s="156">
        <v>462</v>
      </c>
      <c r="J22" s="156">
        <v>576.45000000000005</v>
      </c>
      <c r="K22" s="156">
        <v>525.36656245721326</v>
      </c>
      <c r="L22" s="156">
        <v>225431.7</v>
      </c>
      <c r="M22" s="156">
        <v>630</v>
      </c>
      <c r="N22" s="156">
        <v>756</v>
      </c>
      <c r="O22" s="156">
        <v>692.83662494517739</v>
      </c>
      <c r="P22" s="156">
        <v>98731.9</v>
      </c>
      <c r="Q22" s="156">
        <v>598.5</v>
      </c>
      <c r="R22" s="156">
        <v>730.80000000000007</v>
      </c>
      <c r="S22" s="156">
        <v>671.66077284625794</v>
      </c>
      <c r="T22" s="155">
        <v>95667.3</v>
      </c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</row>
    <row r="23" spans="1:43" ht="13.5" customHeight="1" x14ac:dyDescent="0.15">
      <c r="A23" s="134"/>
      <c r="B23" s="154"/>
      <c r="C23" s="143">
        <v>5</v>
      </c>
      <c r="D23" s="155"/>
      <c r="E23" s="156">
        <v>661.5</v>
      </c>
      <c r="F23" s="156">
        <v>787.5</v>
      </c>
      <c r="G23" s="156">
        <v>703.9479352082592</v>
      </c>
      <c r="H23" s="156">
        <v>39685.800000000003</v>
      </c>
      <c r="I23" s="156">
        <v>483</v>
      </c>
      <c r="J23" s="156">
        <v>582.75</v>
      </c>
      <c r="K23" s="156">
        <v>529.99476098602236</v>
      </c>
      <c r="L23" s="156">
        <v>103792.8</v>
      </c>
      <c r="M23" s="156">
        <v>661.5</v>
      </c>
      <c r="N23" s="156">
        <v>787.5</v>
      </c>
      <c r="O23" s="156">
        <v>724.79727101941239</v>
      </c>
      <c r="P23" s="156">
        <v>55876.7</v>
      </c>
      <c r="Q23" s="156">
        <v>630</v>
      </c>
      <c r="R23" s="156">
        <v>735</v>
      </c>
      <c r="S23" s="156">
        <v>682.72899705374709</v>
      </c>
      <c r="T23" s="155">
        <v>84521.4</v>
      </c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</row>
    <row r="24" spans="1:43" ht="13.5" customHeight="1" x14ac:dyDescent="0.15">
      <c r="A24" s="134"/>
      <c r="B24" s="149"/>
      <c r="C24" s="153">
        <v>6</v>
      </c>
      <c r="D24" s="160"/>
      <c r="E24" s="164">
        <v>656.25</v>
      </c>
      <c r="F24" s="164">
        <v>787.5</v>
      </c>
      <c r="G24" s="164">
        <v>733.06050955414014</v>
      </c>
      <c r="H24" s="164">
        <v>33060.5</v>
      </c>
      <c r="I24" s="164">
        <v>462</v>
      </c>
      <c r="J24" s="164">
        <v>567</v>
      </c>
      <c r="K24" s="164">
        <v>524.79582451656154</v>
      </c>
      <c r="L24" s="164">
        <v>80867.600000000006</v>
      </c>
      <c r="M24" s="164">
        <v>682.5</v>
      </c>
      <c r="N24" s="164">
        <v>840</v>
      </c>
      <c r="O24" s="164">
        <v>784.04631326086098</v>
      </c>
      <c r="P24" s="164">
        <v>62209</v>
      </c>
      <c r="Q24" s="164">
        <v>630</v>
      </c>
      <c r="R24" s="164">
        <v>757.05000000000007</v>
      </c>
      <c r="S24" s="164">
        <v>703.03117290530884</v>
      </c>
      <c r="T24" s="160">
        <v>45863.8</v>
      </c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</row>
    <row r="25" spans="1:43" ht="13.5" customHeight="1" x14ac:dyDescent="0.15">
      <c r="B25" s="154"/>
      <c r="C25" s="151" t="s">
        <v>88</v>
      </c>
      <c r="D25" s="165"/>
      <c r="E25" s="773" t="s">
        <v>226</v>
      </c>
      <c r="F25" s="774"/>
      <c r="G25" s="774"/>
      <c r="H25" s="335"/>
      <c r="I25" s="773" t="s">
        <v>227</v>
      </c>
      <c r="J25" s="774"/>
      <c r="K25" s="774"/>
      <c r="L25" s="775"/>
      <c r="M25" s="154"/>
      <c r="N25" s="134"/>
      <c r="O25" s="134"/>
      <c r="P25" s="134"/>
      <c r="Q25" s="134"/>
      <c r="R25" s="134"/>
      <c r="S25" s="134"/>
      <c r="T25" s="134"/>
      <c r="V25" s="134"/>
      <c r="W25" s="143"/>
      <c r="X25" s="143"/>
      <c r="Y25" s="772"/>
      <c r="Z25" s="772"/>
      <c r="AA25" s="772"/>
      <c r="AB25" s="143"/>
      <c r="AC25" s="772"/>
      <c r="AD25" s="772"/>
      <c r="AE25" s="772"/>
      <c r="AF25" s="772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</row>
    <row r="26" spans="1:43" x14ac:dyDescent="0.15">
      <c r="B26" s="332" t="s">
        <v>94</v>
      </c>
      <c r="C26" s="333"/>
      <c r="D26" s="334"/>
      <c r="E26" s="140" t="s">
        <v>234</v>
      </c>
      <c r="F26" s="270" t="s">
        <v>235</v>
      </c>
      <c r="G26" s="142" t="s">
        <v>175</v>
      </c>
      <c r="H26" s="270" t="s">
        <v>176</v>
      </c>
      <c r="I26" s="140" t="s">
        <v>234</v>
      </c>
      <c r="J26" s="270" t="s">
        <v>235</v>
      </c>
      <c r="K26" s="142" t="s">
        <v>175</v>
      </c>
      <c r="L26" s="270" t="s">
        <v>98</v>
      </c>
      <c r="M26" s="154"/>
      <c r="N26" s="134"/>
      <c r="O26" s="134"/>
      <c r="P26" s="134"/>
      <c r="Q26" s="134"/>
      <c r="R26" s="134"/>
      <c r="S26" s="134"/>
      <c r="T26" s="134"/>
      <c r="U26" s="134"/>
      <c r="V26" s="188"/>
      <c r="W26" s="188"/>
      <c r="X26" s="188"/>
      <c r="Y26" s="143"/>
      <c r="Z26" s="143"/>
      <c r="AA26" s="143"/>
      <c r="AB26" s="143"/>
      <c r="AC26" s="143"/>
      <c r="AD26" s="143"/>
      <c r="AE26" s="143"/>
      <c r="AF26" s="143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</row>
    <row r="27" spans="1:43" x14ac:dyDescent="0.15">
      <c r="B27" s="200" t="s">
        <v>157</v>
      </c>
      <c r="C27" s="186">
        <v>21</v>
      </c>
      <c r="D27" s="176" t="s">
        <v>158</v>
      </c>
      <c r="E27" s="154">
        <v>368</v>
      </c>
      <c r="F27" s="156">
        <v>607</v>
      </c>
      <c r="G27" s="134">
        <v>487</v>
      </c>
      <c r="H27" s="156">
        <v>1438524</v>
      </c>
      <c r="I27" s="154">
        <v>683</v>
      </c>
      <c r="J27" s="156">
        <v>1112</v>
      </c>
      <c r="K27" s="134">
        <v>823</v>
      </c>
      <c r="L27" s="156">
        <v>161344</v>
      </c>
      <c r="M27" s="154"/>
      <c r="N27" s="134"/>
      <c r="O27" s="134"/>
      <c r="P27" s="134"/>
      <c r="Q27" s="134"/>
      <c r="R27" s="134"/>
      <c r="S27" s="134"/>
      <c r="T27" s="134"/>
      <c r="U27" s="134"/>
      <c r="V27" s="188"/>
      <c r="W27" s="134"/>
      <c r="X27" s="188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</row>
    <row r="28" spans="1:43" x14ac:dyDescent="0.15">
      <c r="B28" s="200"/>
      <c r="C28" s="186">
        <v>22</v>
      </c>
      <c r="D28" s="202"/>
      <c r="E28" s="156">
        <v>420</v>
      </c>
      <c r="F28" s="156">
        <v>713</v>
      </c>
      <c r="G28" s="156">
        <v>548</v>
      </c>
      <c r="H28" s="156">
        <v>1394607</v>
      </c>
      <c r="I28" s="156">
        <v>756</v>
      </c>
      <c r="J28" s="156">
        <v>1113</v>
      </c>
      <c r="K28" s="156">
        <v>892</v>
      </c>
      <c r="L28" s="155">
        <v>153086</v>
      </c>
      <c r="M28" s="15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</row>
    <row r="29" spans="1:43" ht="13.5" x14ac:dyDescent="0.15">
      <c r="B29" s="200"/>
      <c r="C29" s="186">
        <v>23</v>
      </c>
      <c r="D29" s="202"/>
      <c r="E29" s="158">
        <v>451.5</v>
      </c>
      <c r="F29" s="158">
        <v>682.5</v>
      </c>
      <c r="G29" s="158">
        <v>575.97217555194106</v>
      </c>
      <c r="H29" s="158">
        <v>1966379.2000000007</v>
      </c>
      <c r="I29" s="158">
        <v>714</v>
      </c>
      <c r="J29" s="158">
        <v>1113</v>
      </c>
      <c r="K29" s="158">
        <v>935.40442020865669</v>
      </c>
      <c r="L29" s="159">
        <v>112947.3</v>
      </c>
      <c r="M29" s="154"/>
      <c r="N29" s="134"/>
      <c r="O29" s="177"/>
      <c r="P29" s="178"/>
      <c r="Q29" s="178"/>
      <c r="R29" s="178"/>
      <c r="S29" s="178"/>
      <c r="T29" s="178"/>
      <c r="U29" s="178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</row>
    <row r="30" spans="1:43" ht="13.5" x14ac:dyDescent="0.15">
      <c r="B30" s="195"/>
      <c r="C30" s="198">
        <v>24</v>
      </c>
      <c r="D30" s="204"/>
      <c r="E30" s="161">
        <v>378</v>
      </c>
      <c r="F30" s="161">
        <v>577.5</v>
      </c>
      <c r="G30" s="161">
        <v>444.80261678588306</v>
      </c>
      <c r="H30" s="161">
        <v>2955505.1</v>
      </c>
      <c r="I30" s="161">
        <v>609</v>
      </c>
      <c r="J30" s="161">
        <v>945</v>
      </c>
      <c r="K30" s="161">
        <v>735.8837667077064</v>
      </c>
      <c r="L30" s="162">
        <v>178252.1</v>
      </c>
      <c r="M30" s="134"/>
      <c r="N30" s="134"/>
      <c r="O30" s="177"/>
      <c r="P30" s="177"/>
      <c r="Q30" s="177"/>
      <c r="R30" s="177"/>
      <c r="S30" s="177"/>
      <c r="T30" s="177"/>
      <c r="U30" s="177"/>
      <c r="V30" s="134"/>
      <c r="W30" s="134"/>
      <c r="X30" s="134"/>
      <c r="Y30" s="163"/>
      <c r="Z30" s="163"/>
      <c r="AA30" s="163"/>
      <c r="AB30" s="163"/>
      <c r="AC30" s="163"/>
      <c r="AD30" s="163"/>
      <c r="AE30" s="163"/>
      <c r="AF30" s="163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</row>
    <row r="31" spans="1:43" ht="12.75" customHeight="1" x14ac:dyDescent="0.15">
      <c r="B31" s="154"/>
      <c r="C31" s="143">
        <v>6</v>
      </c>
      <c r="D31" s="155"/>
      <c r="E31" s="156">
        <v>462</v>
      </c>
      <c r="F31" s="156">
        <v>519.75</v>
      </c>
      <c r="G31" s="156">
        <v>488.57825066010923</v>
      </c>
      <c r="H31" s="156">
        <v>259758.8</v>
      </c>
      <c r="I31" s="220">
        <v>672</v>
      </c>
      <c r="J31" s="220">
        <v>861</v>
      </c>
      <c r="K31" s="220">
        <v>724.3901701323249</v>
      </c>
      <c r="L31" s="155">
        <v>12025.1</v>
      </c>
      <c r="M31" s="134"/>
      <c r="N31" s="134"/>
      <c r="O31" s="134"/>
      <c r="P31" s="134"/>
      <c r="Q31" s="134"/>
      <c r="R31" s="134"/>
      <c r="S31" s="134"/>
      <c r="T31" s="134"/>
      <c r="V31" s="134"/>
      <c r="W31" s="143"/>
      <c r="X31" s="134"/>
      <c r="Y31" s="134"/>
      <c r="Z31" s="134"/>
      <c r="AA31" s="134"/>
      <c r="AB31" s="134"/>
      <c r="AC31" s="245"/>
      <c r="AD31" s="245"/>
      <c r="AE31" s="245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</row>
    <row r="32" spans="1:43" ht="12.75" customHeight="1" x14ac:dyDescent="0.15">
      <c r="B32" s="154"/>
      <c r="C32" s="143">
        <v>7</v>
      </c>
      <c r="D32" s="155"/>
      <c r="E32" s="156">
        <v>451.5</v>
      </c>
      <c r="F32" s="156">
        <v>546</v>
      </c>
      <c r="G32" s="156">
        <v>481.71183984405059</v>
      </c>
      <c r="H32" s="156">
        <v>351773.5</v>
      </c>
      <c r="I32" s="220">
        <v>609</v>
      </c>
      <c r="J32" s="220">
        <v>861</v>
      </c>
      <c r="K32" s="220">
        <v>739.8794615849971</v>
      </c>
      <c r="L32" s="155">
        <v>14142.7</v>
      </c>
      <c r="M32" s="134"/>
      <c r="N32" s="134"/>
      <c r="O32" s="134"/>
      <c r="P32" s="134"/>
      <c r="Q32" s="134"/>
      <c r="R32" s="134"/>
      <c r="S32" s="134"/>
      <c r="T32" s="134"/>
      <c r="V32" s="134"/>
      <c r="W32" s="143"/>
      <c r="X32" s="134"/>
      <c r="Y32" s="134"/>
      <c r="Z32" s="134"/>
      <c r="AA32" s="134"/>
      <c r="AB32" s="134"/>
      <c r="AC32" s="245"/>
      <c r="AD32" s="245"/>
      <c r="AE32" s="245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</row>
    <row r="33" spans="2:43" ht="12.75" customHeight="1" x14ac:dyDescent="0.15">
      <c r="B33" s="154"/>
      <c r="C33" s="143">
        <v>8</v>
      </c>
      <c r="D33" s="155"/>
      <c r="E33" s="156">
        <v>451.5</v>
      </c>
      <c r="F33" s="156">
        <v>577.5</v>
      </c>
      <c r="G33" s="156">
        <v>498.63756177924233</v>
      </c>
      <c r="H33" s="156">
        <v>242727</v>
      </c>
      <c r="I33" s="220">
        <v>682.5</v>
      </c>
      <c r="J33" s="220">
        <v>787.5</v>
      </c>
      <c r="K33" s="220">
        <v>711.42361111111131</v>
      </c>
      <c r="L33" s="155">
        <v>11456.7</v>
      </c>
      <c r="M33" s="134"/>
      <c r="N33" s="134"/>
      <c r="O33" s="134"/>
      <c r="P33" s="134"/>
      <c r="Q33" s="134"/>
      <c r="R33" s="134"/>
      <c r="S33" s="134"/>
      <c r="T33" s="134"/>
      <c r="V33" s="134"/>
      <c r="W33" s="143"/>
      <c r="X33" s="134"/>
      <c r="Y33" s="134"/>
      <c r="Z33" s="134"/>
      <c r="AA33" s="134"/>
      <c r="AB33" s="134"/>
      <c r="AC33" s="245"/>
      <c r="AD33" s="245"/>
      <c r="AE33" s="245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</row>
    <row r="34" spans="2:43" ht="12.75" customHeight="1" x14ac:dyDescent="0.15">
      <c r="B34" s="154"/>
      <c r="C34" s="143">
        <v>9</v>
      </c>
      <c r="D34" s="155"/>
      <c r="E34" s="156">
        <v>399</v>
      </c>
      <c r="F34" s="156">
        <v>472.5</v>
      </c>
      <c r="G34" s="155">
        <v>441.34106934260336</v>
      </c>
      <c r="H34" s="156">
        <v>240210.7</v>
      </c>
      <c r="I34" s="220">
        <v>719.25</v>
      </c>
      <c r="J34" s="220">
        <v>861</v>
      </c>
      <c r="K34" s="220">
        <v>797.47960764068148</v>
      </c>
      <c r="L34" s="155">
        <v>11158.3</v>
      </c>
      <c r="M34" s="134"/>
      <c r="N34" s="134"/>
      <c r="O34" s="134"/>
      <c r="P34" s="134"/>
      <c r="Q34" s="134"/>
      <c r="R34" s="134"/>
      <c r="S34" s="134"/>
      <c r="T34" s="134"/>
      <c r="V34" s="134"/>
      <c r="W34" s="143"/>
      <c r="X34" s="134"/>
      <c r="Y34" s="134"/>
      <c r="Z34" s="134"/>
      <c r="AA34" s="134"/>
      <c r="AB34" s="134"/>
      <c r="AC34" s="245"/>
      <c r="AD34" s="245"/>
      <c r="AE34" s="245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</row>
    <row r="35" spans="2:43" ht="12.75" customHeight="1" x14ac:dyDescent="0.15">
      <c r="B35" s="154"/>
      <c r="C35" s="143">
        <v>10</v>
      </c>
      <c r="D35" s="155"/>
      <c r="E35" s="156">
        <v>399</v>
      </c>
      <c r="F35" s="156">
        <v>472.5</v>
      </c>
      <c r="G35" s="156">
        <v>440.72961803979649</v>
      </c>
      <c r="H35" s="156">
        <v>280072.40000000002</v>
      </c>
      <c r="I35" s="220">
        <v>682.5</v>
      </c>
      <c r="J35" s="220">
        <v>840</v>
      </c>
      <c r="K35" s="220">
        <v>756.35143380109832</v>
      </c>
      <c r="L35" s="155">
        <v>12415</v>
      </c>
      <c r="M35" s="134"/>
      <c r="N35" s="134"/>
      <c r="O35" s="134"/>
      <c r="P35" s="134"/>
      <c r="Q35" s="134"/>
      <c r="R35" s="134"/>
      <c r="S35" s="134"/>
      <c r="T35" s="134"/>
      <c r="V35" s="134"/>
      <c r="W35" s="143"/>
      <c r="X35" s="134"/>
      <c r="Y35" s="134"/>
      <c r="Z35" s="134"/>
      <c r="AA35" s="134"/>
      <c r="AB35" s="134"/>
      <c r="AC35" s="245"/>
      <c r="AD35" s="245"/>
      <c r="AE35" s="245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</row>
    <row r="36" spans="2:43" ht="12.75" customHeight="1" x14ac:dyDescent="0.15">
      <c r="B36" s="154"/>
      <c r="C36" s="143">
        <v>11</v>
      </c>
      <c r="D36" s="155"/>
      <c r="E36" s="156">
        <v>378</v>
      </c>
      <c r="F36" s="156">
        <v>451.5</v>
      </c>
      <c r="G36" s="156">
        <v>420.09309211652339</v>
      </c>
      <c r="H36" s="156">
        <v>312682.3</v>
      </c>
      <c r="I36" s="220">
        <v>682.5</v>
      </c>
      <c r="J36" s="220">
        <v>840</v>
      </c>
      <c r="K36" s="220">
        <v>771.22823674475956</v>
      </c>
      <c r="L36" s="155">
        <v>21303.7</v>
      </c>
      <c r="M36" s="134"/>
      <c r="N36" s="134"/>
      <c r="O36" s="134"/>
      <c r="P36" s="134"/>
      <c r="Q36" s="134"/>
      <c r="R36" s="134"/>
      <c r="S36" s="134"/>
      <c r="T36" s="134"/>
      <c r="V36" s="134"/>
      <c r="W36" s="143"/>
      <c r="X36" s="134"/>
      <c r="Y36" s="134"/>
      <c r="Z36" s="134"/>
      <c r="AA36" s="134"/>
      <c r="AB36" s="134"/>
      <c r="AC36" s="245"/>
      <c r="AD36" s="245"/>
      <c r="AE36" s="245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</row>
    <row r="37" spans="2:43" ht="12.75" customHeight="1" x14ac:dyDescent="0.15">
      <c r="B37" s="154"/>
      <c r="C37" s="143">
        <v>12</v>
      </c>
      <c r="D37" s="155"/>
      <c r="E37" s="156">
        <v>409.5</v>
      </c>
      <c r="F37" s="156">
        <v>472.5</v>
      </c>
      <c r="G37" s="156">
        <v>441.05464566381545</v>
      </c>
      <c r="H37" s="156">
        <v>236536.2</v>
      </c>
      <c r="I37" s="220">
        <v>682.5</v>
      </c>
      <c r="J37" s="220">
        <v>871.5</v>
      </c>
      <c r="K37" s="220">
        <v>766.88538781163413</v>
      </c>
      <c r="L37" s="155">
        <v>23357.9</v>
      </c>
      <c r="M37" s="134"/>
      <c r="N37" s="134"/>
      <c r="O37" s="134"/>
      <c r="P37" s="134"/>
      <c r="Q37" s="134"/>
      <c r="R37" s="134"/>
      <c r="S37" s="134"/>
      <c r="T37" s="134"/>
      <c r="V37" s="134"/>
      <c r="W37" s="143"/>
      <c r="X37" s="134"/>
      <c r="Y37" s="134"/>
      <c r="Z37" s="134"/>
      <c r="AA37" s="134"/>
      <c r="AB37" s="134"/>
      <c r="AC37" s="245"/>
      <c r="AD37" s="245"/>
      <c r="AE37" s="245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</row>
    <row r="38" spans="2:43" ht="12.75" customHeight="1" x14ac:dyDescent="0.15">
      <c r="B38" s="154" t="s">
        <v>159</v>
      </c>
      <c r="C38" s="143">
        <v>1</v>
      </c>
      <c r="D38" s="155" t="s">
        <v>160</v>
      </c>
      <c r="E38" s="156">
        <v>409.5</v>
      </c>
      <c r="F38" s="156">
        <v>472.5</v>
      </c>
      <c r="G38" s="156">
        <v>445.95250200915194</v>
      </c>
      <c r="H38" s="156">
        <v>324216</v>
      </c>
      <c r="I38" s="220">
        <v>630</v>
      </c>
      <c r="J38" s="220">
        <v>844.2</v>
      </c>
      <c r="K38" s="220">
        <v>685.39054726368158</v>
      </c>
      <c r="L38" s="156">
        <v>16790.599999999999</v>
      </c>
      <c r="M38" s="134"/>
      <c r="N38" s="134"/>
      <c r="O38" s="134"/>
      <c r="P38" s="134"/>
      <c r="Q38" s="134"/>
      <c r="R38" s="134"/>
      <c r="S38" s="134"/>
      <c r="T38" s="134"/>
      <c r="V38" s="134"/>
      <c r="W38" s="143"/>
      <c r="X38" s="134"/>
      <c r="Y38" s="134"/>
      <c r="Z38" s="134"/>
      <c r="AA38" s="134"/>
      <c r="AB38" s="134"/>
      <c r="AC38" s="245"/>
      <c r="AD38" s="245"/>
      <c r="AE38" s="245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</row>
    <row r="39" spans="2:43" ht="12.75" customHeight="1" x14ac:dyDescent="0.15">
      <c r="B39" s="154"/>
      <c r="C39" s="143">
        <v>2</v>
      </c>
      <c r="D39" s="155"/>
      <c r="E39" s="156">
        <v>430.5</v>
      </c>
      <c r="F39" s="155">
        <v>516.6</v>
      </c>
      <c r="G39" s="156">
        <v>472.96368269651674</v>
      </c>
      <c r="H39" s="156">
        <v>510533.5</v>
      </c>
      <c r="I39" s="220">
        <v>630</v>
      </c>
      <c r="J39" s="220">
        <v>840</v>
      </c>
      <c r="K39" s="220">
        <v>742</v>
      </c>
      <c r="L39" s="155">
        <v>14223</v>
      </c>
      <c r="M39" s="134"/>
      <c r="N39" s="134"/>
      <c r="O39" s="134"/>
      <c r="P39" s="134"/>
      <c r="Q39" s="134"/>
      <c r="R39" s="134"/>
      <c r="S39" s="134"/>
      <c r="T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</row>
    <row r="40" spans="2:43" ht="12.75" customHeight="1" x14ac:dyDescent="0.15">
      <c r="B40" s="154"/>
      <c r="C40" s="143">
        <v>3</v>
      </c>
      <c r="D40" s="155"/>
      <c r="E40" s="156">
        <v>441</v>
      </c>
      <c r="F40" s="156">
        <v>525</v>
      </c>
      <c r="G40" s="156">
        <v>483.47150576447677</v>
      </c>
      <c r="H40" s="156">
        <v>570737.1</v>
      </c>
      <c r="I40" s="220">
        <v>630</v>
      </c>
      <c r="J40" s="220">
        <v>844.2</v>
      </c>
      <c r="K40" s="220">
        <v>740.5711700844389</v>
      </c>
      <c r="L40" s="155">
        <v>20490.599999999999</v>
      </c>
      <c r="M40" s="134"/>
      <c r="N40" s="134"/>
      <c r="O40" s="134"/>
      <c r="P40" s="134"/>
      <c r="Q40" s="134"/>
      <c r="R40" s="134"/>
      <c r="S40" s="134"/>
      <c r="T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</row>
    <row r="41" spans="2:43" ht="12.75" customHeight="1" x14ac:dyDescent="0.15">
      <c r="B41" s="154"/>
      <c r="C41" s="143">
        <v>4</v>
      </c>
      <c r="D41" s="155"/>
      <c r="E41" s="156">
        <v>504</v>
      </c>
      <c r="F41" s="156">
        <v>630</v>
      </c>
      <c r="G41" s="156">
        <v>545.56739691226198</v>
      </c>
      <c r="H41" s="156">
        <v>316725.2</v>
      </c>
      <c r="I41" s="220">
        <v>682.5</v>
      </c>
      <c r="J41" s="220">
        <v>840</v>
      </c>
      <c r="K41" s="220">
        <v>705.15147783251223</v>
      </c>
      <c r="L41" s="156">
        <v>14605.6</v>
      </c>
      <c r="M41" s="134"/>
      <c r="N41" s="134"/>
      <c r="O41" s="134"/>
      <c r="P41" s="134"/>
      <c r="Q41" s="134"/>
      <c r="R41" s="134"/>
      <c r="S41" s="134"/>
      <c r="T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</row>
    <row r="42" spans="2:43" ht="12.75" customHeight="1" x14ac:dyDescent="0.15">
      <c r="B42" s="154"/>
      <c r="C42" s="143">
        <v>5</v>
      </c>
      <c r="D42" s="155"/>
      <c r="E42" s="156">
        <v>525</v>
      </c>
      <c r="F42" s="156">
        <v>651</v>
      </c>
      <c r="G42" s="155">
        <v>587.76351442632426</v>
      </c>
      <c r="H42" s="156">
        <v>219487.5</v>
      </c>
      <c r="I42" s="244">
        <v>682.5</v>
      </c>
      <c r="J42" s="220">
        <v>861</v>
      </c>
      <c r="K42" s="220">
        <v>753.86050644158149</v>
      </c>
      <c r="L42" s="155">
        <v>15402.3</v>
      </c>
      <c r="M42" s="134"/>
      <c r="N42" s="134"/>
      <c r="O42" s="134"/>
      <c r="P42" s="134"/>
      <c r="Q42" s="134"/>
      <c r="R42" s="134"/>
      <c r="S42" s="134"/>
      <c r="T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</row>
    <row r="43" spans="2:43" ht="12.75" customHeight="1" x14ac:dyDescent="0.15">
      <c r="B43" s="149"/>
      <c r="C43" s="153">
        <v>6</v>
      </c>
      <c r="D43" s="160"/>
      <c r="E43" s="164">
        <v>546</v>
      </c>
      <c r="F43" s="164">
        <v>630</v>
      </c>
      <c r="G43" s="164">
        <v>608.53251239879614</v>
      </c>
      <c r="H43" s="164">
        <v>194067.20000000001</v>
      </c>
      <c r="I43" s="247">
        <v>682.5</v>
      </c>
      <c r="J43" s="247">
        <v>861</v>
      </c>
      <c r="K43" s="247">
        <v>782.75854588974494</v>
      </c>
      <c r="L43" s="160">
        <v>9857.9</v>
      </c>
      <c r="M43" s="134"/>
      <c r="N43" s="134"/>
      <c r="O43" s="134"/>
      <c r="P43" s="134"/>
      <c r="Q43" s="134"/>
      <c r="R43" s="134"/>
      <c r="S43" s="134"/>
      <c r="T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</row>
    <row r="44" spans="2:43" ht="12.75" customHeight="1" x14ac:dyDescent="0.15"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</row>
    <row r="45" spans="2:43" x14ac:dyDescent="0.15">
      <c r="B45" s="180" t="s">
        <v>109</v>
      </c>
      <c r="C45" s="135" t="s">
        <v>237</v>
      </c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</row>
    <row r="46" spans="2:43" x14ac:dyDescent="0.15">
      <c r="B46" s="225" t="s">
        <v>111</v>
      </c>
      <c r="C46" s="135" t="s">
        <v>112</v>
      </c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</row>
    <row r="47" spans="2:43" x14ac:dyDescent="0.15"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</row>
    <row r="48" spans="2:43" x14ac:dyDescent="0.15"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</row>
    <row r="49" spans="22:43" x14ac:dyDescent="0.15"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</row>
    <row r="50" spans="22:43" x14ac:dyDescent="0.15"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</row>
    <row r="51" spans="22:43" x14ac:dyDescent="0.15"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</row>
    <row r="52" spans="22:43" x14ac:dyDescent="0.15"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</row>
  </sheetData>
  <mergeCells count="12">
    <mergeCell ref="Z6:AC6"/>
    <mergeCell ref="AD6:AG6"/>
    <mergeCell ref="AH6:AK6"/>
    <mergeCell ref="AL6:AO6"/>
    <mergeCell ref="E25:G25"/>
    <mergeCell ref="I25:L25"/>
    <mergeCell ref="Y25:AA25"/>
    <mergeCell ref="AC25:AF25"/>
    <mergeCell ref="E6:H6"/>
    <mergeCell ref="I6:L6"/>
    <mergeCell ref="M6:P6"/>
    <mergeCell ref="Q6:T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64"/>
  <sheetViews>
    <sheetView zoomScaleNormal="100" workbookViewId="0"/>
  </sheetViews>
  <sheetFormatPr defaultColWidth="7.5" defaultRowHeight="12" x14ac:dyDescent="0.15"/>
  <cols>
    <col min="1" max="1" width="0.75" style="135" customWidth="1"/>
    <col min="2" max="2" width="5.25" style="135" customWidth="1"/>
    <col min="3" max="3" width="2.5" style="135" customWidth="1"/>
    <col min="4" max="4" width="5.875" style="135" customWidth="1"/>
    <col min="5" max="5" width="5.375" style="135" customWidth="1"/>
    <col min="6" max="7" width="5.875" style="135" customWidth="1"/>
    <col min="8" max="8" width="8.125" style="135" customWidth="1"/>
    <col min="9" max="9" width="5.375" style="135" customWidth="1"/>
    <col min="10" max="11" width="5.875" style="135" customWidth="1"/>
    <col min="12" max="12" width="8.125" style="135" customWidth="1"/>
    <col min="13" max="13" width="5.5" style="135" customWidth="1"/>
    <col min="14" max="15" width="5.875" style="135" customWidth="1"/>
    <col min="16" max="16" width="8.125" style="135" customWidth="1"/>
    <col min="17" max="17" width="5.5" style="135" customWidth="1"/>
    <col min="18" max="19" width="5.875" style="135" customWidth="1"/>
    <col min="20" max="20" width="8.125" style="135" customWidth="1"/>
    <col min="21" max="21" width="5.75" style="135" customWidth="1"/>
    <col min="22" max="23" width="5.875" style="135" customWidth="1"/>
    <col min="24" max="24" width="8.125" style="135" customWidth="1"/>
    <col min="25" max="25" width="7.5" style="135"/>
    <col min="26" max="31" width="17.875" style="135" customWidth="1"/>
    <col min="32" max="36" width="9" style="135" customWidth="1"/>
    <col min="37" max="16384" width="7.5" style="135"/>
  </cols>
  <sheetData>
    <row r="1" spans="2:56" ht="6.75" customHeight="1" x14ac:dyDescent="0.15"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</row>
    <row r="2" spans="2:56" ht="6.75" customHeight="1" x14ac:dyDescent="0.15"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</row>
    <row r="3" spans="2:56" x14ac:dyDescent="0.15">
      <c r="B3" s="135" t="s">
        <v>238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</row>
    <row r="4" spans="2:56" x14ac:dyDescent="0.15">
      <c r="X4" s="137" t="s">
        <v>87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8"/>
      <c r="AW4" s="134"/>
      <c r="AX4" s="134"/>
      <c r="AY4" s="134"/>
      <c r="AZ4" s="134"/>
      <c r="BA4" s="134"/>
      <c r="BB4" s="134"/>
      <c r="BC4" s="134"/>
      <c r="BD4" s="134"/>
    </row>
    <row r="5" spans="2:56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</row>
    <row r="6" spans="2:56" ht="15.75" customHeight="1" x14ac:dyDescent="0.15">
      <c r="B6" s="320"/>
      <c r="C6" s="166" t="s">
        <v>88</v>
      </c>
      <c r="D6" s="237"/>
      <c r="E6" s="154" t="s">
        <v>239</v>
      </c>
      <c r="I6" s="154" t="s">
        <v>240</v>
      </c>
      <c r="M6" s="154" t="s">
        <v>241</v>
      </c>
      <c r="N6" s="295"/>
      <c r="O6" s="295"/>
      <c r="P6" s="295"/>
      <c r="Q6" s="139" t="s">
        <v>242</v>
      </c>
      <c r="R6" s="295"/>
      <c r="S6" s="295"/>
      <c r="T6" s="295"/>
      <c r="U6" s="139" t="s">
        <v>243</v>
      </c>
      <c r="V6" s="295"/>
      <c r="W6" s="295"/>
      <c r="X6" s="296"/>
      <c r="Y6" s="134"/>
      <c r="Z6" s="134"/>
      <c r="AA6" s="143"/>
      <c r="AB6" s="143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</row>
    <row r="7" spans="2:56" ht="10.5" customHeight="1" x14ac:dyDescent="0.15">
      <c r="B7" s="154"/>
      <c r="C7" s="149"/>
      <c r="D7" s="160"/>
      <c r="E7" s="154"/>
      <c r="F7" s="134"/>
      <c r="G7" s="134"/>
      <c r="H7" s="134"/>
      <c r="I7" s="336"/>
      <c r="J7" s="337"/>
      <c r="K7" s="337"/>
      <c r="L7" s="337"/>
      <c r="M7" s="336"/>
      <c r="N7" s="337"/>
      <c r="O7" s="337"/>
      <c r="P7" s="337"/>
      <c r="Q7" s="336"/>
      <c r="R7" s="337"/>
      <c r="S7" s="337"/>
      <c r="T7" s="337"/>
      <c r="U7" s="336"/>
      <c r="V7" s="337"/>
      <c r="W7" s="337"/>
      <c r="X7" s="160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</row>
    <row r="8" spans="2:56" x14ac:dyDescent="0.15">
      <c r="B8" s="154" t="s">
        <v>94</v>
      </c>
      <c r="C8" s="134"/>
      <c r="E8" s="166" t="s">
        <v>95</v>
      </c>
      <c r="F8" s="148" t="s">
        <v>96</v>
      </c>
      <c r="G8" s="232" t="s">
        <v>97</v>
      </c>
      <c r="H8" s="148" t="s">
        <v>98</v>
      </c>
      <c r="I8" s="166" t="s">
        <v>95</v>
      </c>
      <c r="J8" s="148" t="s">
        <v>96</v>
      </c>
      <c r="K8" s="232" t="s">
        <v>97</v>
      </c>
      <c r="L8" s="148" t="s">
        <v>98</v>
      </c>
      <c r="M8" s="166" t="s">
        <v>95</v>
      </c>
      <c r="N8" s="148" t="s">
        <v>96</v>
      </c>
      <c r="O8" s="232" t="s">
        <v>97</v>
      </c>
      <c r="P8" s="148" t="s">
        <v>98</v>
      </c>
      <c r="Q8" s="166" t="s">
        <v>95</v>
      </c>
      <c r="R8" s="148" t="s">
        <v>96</v>
      </c>
      <c r="S8" s="232" t="s">
        <v>97</v>
      </c>
      <c r="T8" s="148" t="s">
        <v>98</v>
      </c>
      <c r="U8" s="166" t="s">
        <v>95</v>
      </c>
      <c r="V8" s="148" t="s">
        <v>96</v>
      </c>
      <c r="W8" s="232" t="s">
        <v>97</v>
      </c>
      <c r="X8" s="148" t="s">
        <v>98</v>
      </c>
      <c r="Y8" s="134"/>
      <c r="Z8" s="134"/>
      <c r="AA8" s="134"/>
      <c r="AB8" s="134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34"/>
      <c r="AX8" s="134"/>
      <c r="AY8" s="134"/>
      <c r="AZ8" s="134"/>
      <c r="BA8" s="134"/>
      <c r="BB8" s="134"/>
      <c r="BC8" s="134"/>
      <c r="BD8" s="134"/>
    </row>
    <row r="9" spans="2:56" x14ac:dyDescent="0.15">
      <c r="B9" s="149"/>
      <c r="C9" s="150"/>
      <c r="D9" s="150"/>
      <c r="E9" s="151"/>
      <c r="F9" s="152"/>
      <c r="G9" s="153" t="s">
        <v>99</v>
      </c>
      <c r="H9" s="152"/>
      <c r="I9" s="151"/>
      <c r="J9" s="152"/>
      <c r="K9" s="153" t="s">
        <v>99</v>
      </c>
      <c r="L9" s="152"/>
      <c r="M9" s="151"/>
      <c r="N9" s="152"/>
      <c r="O9" s="153" t="s">
        <v>99</v>
      </c>
      <c r="P9" s="152"/>
      <c r="Q9" s="151"/>
      <c r="R9" s="152"/>
      <c r="S9" s="153" t="s">
        <v>99</v>
      </c>
      <c r="T9" s="152"/>
      <c r="U9" s="151"/>
      <c r="V9" s="152"/>
      <c r="W9" s="153" t="s">
        <v>99</v>
      </c>
      <c r="X9" s="152"/>
      <c r="Y9" s="134"/>
      <c r="Z9" s="134"/>
      <c r="AA9" s="134"/>
      <c r="AB9" s="134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34"/>
      <c r="AX9" s="134"/>
      <c r="AY9" s="134"/>
      <c r="AZ9" s="134"/>
      <c r="BA9" s="134"/>
      <c r="BB9" s="134"/>
      <c r="BC9" s="134"/>
      <c r="BD9" s="134"/>
    </row>
    <row r="10" spans="2:56" x14ac:dyDescent="0.15">
      <c r="B10" s="154" t="s">
        <v>100</v>
      </c>
      <c r="C10" s="134">
        <v>22</v>
      </c>
      <c r="D10" s="155" t="s">
        <v>101</v>
      </c>
      <c r="E10" s="156">
        <v>548.1</v>
      </c>
      <c r="F10" s="156">
        <v>695.3</v>
      </c>
      <c r="G10" s="156">
        <v>653</v>
      </c>
      <c r="H10" s="156">
        <v>989343.5</v>
      </c>
      <c r="I10" s="156">
        <v>545</v>
      </c>
      <c r="J10" s="156">
        <v>707.6</v>
      </c>
      <c r="K10" s="156">
        <v>656</v>
      </c>
      <c r="L10" s="156">
        <v>4453019.5999999996</v>
      </c>
      <c r="M10" s="156">
        <v>645</v>
      </c>
      <c r="N10" s="156">
        <v>900</v>
      </c>
      <c r="O10" s="156">
        <v>763</v>
      </c>
      <c r="P10" s="156">
        <v>379020.4</v>
      </c>
      <c r="Q10" s="156">
        <v>460</v>
      </c>
      <c r="R10" s="156">
        <v>587</v>
      </c>
      <c r="S10" s="156">
        <v>548</v>
      </c>
      <c r="T10" s="156">
        <v>3384833.6</v>
      </c>
      <c r="U10" s="156">
        <v>590</v>
      </c>
      <c r="V10" s="156">
        <v>800</v>
      </c>
      <c r="W10" s="156">
        <v>680</v>
      </c>
      <c r="X10" s="155">
        <v>153041.1</v>
      </c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</row>
    <row r="11" spans="2:56" x14ac:dyDescent="0.15">
      <c r="B11" s="154"/>
      <c r="C11" s="134">
        <v>23</v>
      </c>
      <c r="D11" s="155"/>
      <c r="E11" s="158">
        <v>561.12</v>
      </c>
      <c r="F11" s="158">
        <v>759.99</v>
      </c>
      <c r="G11" s="158">
        <v>650.56521638387437</v>
      </c>
      <c r="H11" s="159">
        <v>1285312.0000000002</v>
      </c>
      <c r="I11" s="158">
        <v>581.70000000000005</v>
      </c>
      <c r="J11" s="158">
        <v>735</v>
      </c>
      <c r="K11" s="158">
        <v>646.42235213722984</v>
      </c>
      <c r="L11" s="158">
        <v>5381933.3999999994</v>
      </c>
      <c r="M11" s="158">
        <v>677.25</v>
      </c>
      <c r="N11" s="158">
        <v>945</v>
      </c>
      <c r="O11" s="158">
        <v>754.14150251005503</v>
      </c>
      <c r="P11" s="158">
        <v>346657.10000000003</v>
      </c>
      <c r="Q11" s="158">
        <v>504</v>
      </c>
      <c r="R11" s="158">
        <v>710.0100000000001</v>
      </c>
      <c r="S11" s="158">
        <v>636.44036908447231</v>
      </c>
      <c r="T11" s="158">
        <v>3462691.4</v>
      </c>
      <c r="U11" s="158">
        <v>630</v>
      </c>
      <c r="V11" s="158">
        <v>735</v>
      </c>
      <c r="W11" s="158">
        <v>678.8052527480022</v>
      </c>
      <c r="X11" s="158">
        <v>224538.50000000003</v>
      </c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</row>
    <row r="12" spans="2:56" x14ac:dyDescent="0.15">
      <c r="B12" s="149"/>
      <c r="C12" s="150">
        <v>24</v>
      </c>
      <c r="D12" s="160"/>
      <c r="E12" s="161">
        <v>598.5</v>
      </c>
      <c r="F12" s="161">
        <v>708.75</v>
      </c>
      <c r="G12" s="161">
        <v>621.8197760775538</v>
      </c>
      <c r="H12" s="161">
        <v>1328297.7</v>
      </c>
      <c r="I12" s="161">
        <v>593.25</v>
      </c>
      <c r="J12" s="161">
        <v>714</v>
      </c>
      <c r="K12" s="161">
        <v>617.18209388365244</v>
      </c>
      <c r="L12" s="161">
        <v>7470164.7000000011</v>
      </c>
      <c r="M12" s="161">
        <v>630</v>
      </c>
      <c r="N12" s="161">
        <v>926.93999999999994</v>
      </c>
      <c r="O12" s="161">
        <v>718.66949681502615</v>
      </c>
      <c r="P12" s="161">
        <v>318574.2</v>
      </c>
      <c r="Q12" s="161">
        <v>525</v>
      </c>
      <c r="R12" s="161">
        <v>630</v>
      </c>
      <c r="S12" s="161">
        <v>562.11897191413891</v>
      </c>
      <c r="T12" s="161">
        <v>3519941.7</v>
      </c>
      <c r="U12" s="161">
        <v>630</v>
      </c>
      <c r="V12" s="161">
        <v>787.5</v>
      </c>
      <c r="W12" s="161">
        <v>639.92698270153164</v>
      </c>
      <c r="X12" s="162">
        <v>310208.59999999998</v>
      </c>
      <c r="Y12" s="134"/>
      <c r="Z12" s="134"/>
      <c r="AA12" s="134"/>
      <c r="AB12" s="134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34"/>
      <c r="AX12" s="134"/>
      <c r="AY12" s="134"/>
      <c r="AZ12" s="134"/>
      <c r="BA12" s="134"/>
      <c r="BB12" s="134"/>
      <c r="BC12" s="134"/>
      <c r="BD12" s="134"/>
    </row>
    <row r="13" spans="2:56" x14ac:dyDescent="0.15">
      <c r="B13" s="154"/>
      <c r="C13" s="134">
        <v>10</v>
      </c>
      <c r="D13" s="155"/>
      <c r="E13" s="156">
        <v>609</v>
      </c>
      <c r="F13" s="156">
        <v>685.02</v>
      </c>
      <c r="G13" s="156">
        <v>653.95212936041639</v>
      </c>
      <c r="H13" s="156">
        <v>101753.7</v>
      </c>
      <c r="I13" s="156">
        <v>609</v>
      </c>
      <c r="J13" s="156">
        <v>714</v>
      </c>
      <c r="K13" s="156">
        <v>650.53802391502313</v>
      </c>
      <c r="L13" s="156">
        <v>704613.3</v>
      </c>
      <c r="M13" s="156">
        <v>682.5</v>
      </c>
      <c r="N13" s="156">
        <v>926.93999999999994</v>
      </c>
      <c r="O13" s="156">
        <v>789.47032732859236</v>
      </c>
      <c r="P13" s="156">
        <v>21881</v>
      </c>
      <c r="Q13" s="156">
        <v>525</v>
      </c>
      <c r="R13" s="156">
        <v>577.5</v>
      </c>
      <c r="S13" s="156">
        <v>552.76372342910531</v>
      </c>
      <c r="T13" s="156">
        <v>298046.40000000002</v>
      </c>
      <c r="U13" s="156">
        <v>651</v>
      </c>
      <c r="V13" s="156">
        <v>735</v>
      </c>
      <c r="W13" s="156">
        <v>681.54521107001653</v>
      </c>
      <c r="X13" s="156">
        <v>20867.599999999999</v>
      </c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</row>
    <row r="14" spans="2:56" x14ac:dyDescent="0.15">
      <c r="B14" s="154"/>
      <c r="C14" s="134">
        <v>11</v>
      </c>
      <c r="D14" s="155"/>
      <c r="E14" s="156">
        <v>598.5</v>
      </c>
      <c r="F14" s="156">
        <v>708.75</v>
      </c>
      <c r="G14" s="156">
        <v>660.69384563379401</v>
      </c>
      <c r="H14" s="156">
        <v>214084.6</v>
      </c>
      <c r="I14" s="156">
        <v>593.25</v>
      </c>
      <c r="J14" s="156">
        <v>714</v>
      </c>
      <c r="K14" s="156">
        <v>643.54379240035837</v>
      </c>
      <c r="L14" s="156">
        <v>1151187</v>
      </c>
      <c r="M14" s="156">
        <v>651</v>
      </c>
      <c r="N14" s="156">
        <v>861</v>
      </c>
      <c r="O14" s="156">
        <v>743.85266510224574</v>
      </c>
      <c r="P14" s="156">
        <v>39757.599999999999</v>
      </c>
      <c r="Q14" s="156">
        <v>525</v>
      </c>
      <c r="R14" s="156">
        <v>577.5</v>
      </c>
      <c r="S14" s="156">
        <v>552.26688590943581</v>
      </c>
      <c r="T14" s="156">
        <v>548044.6</v>
      </c>
      <c r="U14" s="156">
        <v>630</v>
      </c>
      <c r="V14" s="156">
        <v>787.5</v>
      </c>
      <c r="W14" s="156">
        <v>672.29239951932152</v>
      </c>
      <c r="X14" s="155">
        <v>53678.2</v>
      </c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</row>
    <row r="15" spans="2:56" x14ac:dyDescent="0.15">
      <c r="B15" s="154"/>
      <c r="C15" s="134">
        <v>12</v>
      </c>
      <c r="D15" s="155"/>
      <c r="E15" s="156">
        <v>624.75</v>
      </c>
      <c r="F15" s="156">
        <v>708.75</v>
      </c>
      <c r="G15" s="156">
        <v>667.48730255694181</v>
      </c>
      <c r="H15" s="156">
        <v>56164</v>
      </c>
      <c r="I15" s="156">
        <v>609</v>
      </c>
      <c r="J15" s="156">
        <v>714</v>
      </c>
      <c r="K15" s="156">
        <v>640.38532511486937</v>
      </c>
      <c r="L15" s="156">
        <v>415615.89999999997</v>
      </c>
      <c r="M15" s="156">
        <v>651</v>
      </c>
      <c r="N15" s="156">
        <v>890.40000000000009</v>
      </c>
      <c r="O15" s="156">
        <v>752.08592584406256</v>
      </c>
      <c r="P15" s="156">
        <v>19830</v>
      </c>
      <c r="Q15" s="156">
        <v>525</v>
      </c>
      <c r="R15" s="156">
        <v>577.5</v>
      </c>
      <c r="S15" s="156">
        <v>553.32389001880347</v>
      </c>
      <c r="T15" s="156">
        <v>269591</v>
      </c>
      <c r="U15" s="156">
        <v>630</v>
      </c>
      <c r="V15" s="156">
        <v>787.5</v>
      </c>
      <c r="W15" s="156">
        <v>703.86805090421979</v>
      </c>
      <c r="X15" s="155">
        <v>22845</v>
      </c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</row>
    <row r="16" spans="2:56" x14ac:dyDescent="0.15">
      <c r="B16" s="154" t="s">
        <v>102</v>
      </c>
      <c r="C16" s="134">
        <v>1</v>
      </c>
      <c r="D16" s="155" t="s">
        <v>103</v>
      </c>
      <c r="E16" s="156">
        <v>624.64499999999998</v>
      </c>
      <c r="F16" s="156">
        <v>708.75</v>
      </c>
      <c r="G16" s="156">
        <v>678.97804784991729</v>
      </c>
      <c r="H16" s="156">
        <v>104043.7</v>
      </c>
      <c r="I16" s="156">
        <v>588</v>
      </c>
      <c r="J16" s="156">
        <v>687.75</v>
      </c>
      <c r="K16" s="156">
        <v>639.09543368005939</v>
      </c>
      <c r="L16" s="156">
        <v>561298.60000000009</v>
      </c>
      <c r="M16" s="156">
        <v>656.25</v>
      </c>
      <c r="N16" s="156">
        <v>861</v>
      </c>
      <c r="O16" s="156">
        <v>746.61757478094501</v>
      </c>
      <c r="P16" s="156">
        <v>30084.800000000003</v>
      </c>
      <c r="Q16" s="156">
        <v>525</v>
      </c>
      <c r="R16" s="156">
        <v>577.5</v>
      </c>
      <c r="S16" s="156">
        <v>552.60128962923159</v>
      </c>
      <c r="T16" s="156">
        <v>268190.90000000002</v>
      </c>
      <c r="U16" s="156">
        <v>630</v>
      </c>
      <c r="V16" s="156">
        <v>714</v>
      </c>
      <c r="W16" s="156">
        <v>673.16513185255587</v>
      </c>
      <c r="X16" s="155">
        <v>37033.799999999996</v>
      </c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</row>
    <row r="17" spans="2:56" x14ac:dyDescent="0.15">
      <c r="B17" s="154"/>
      <c r="C17" s="134">
        <v>2</v>
      </c>
      <c r="D17" s="155"/>
      <c r="E17" s="156">
        <v>614.25</v>
      </c>
      <c r="F17" s="156">
        <v>708.75</v>
      </c>
      <c r="G17" s="156">
        <v>654.24628960751363</v>
      </c>
      <c r="H17" s="156">
        <v>96540.700000000012</v>
      </c>
      <c r="I17" s="156">
        <v>593.25</v>
      </c>
      <c r="J17" s="156">
        <v>693</v>
      </c>
      <c r="K17" s="156">
        <v>646.57572144338701</v>
      </c>
      <c r="L17" s="156">
        <v>537951.39999999991</v>
      </c>
      <c r="M17" s="156">
        <v>703.5</v>
      </c>
      <c r="N17" s="156">
        <v>861</v>
      </c>
      <c r="O17" s="156">
        <v>760.72202866358327</v>
      </c>
      <c r="P17" s="156">
        <v>26471.800000000003</v>
      </c>
      <c r="Q17" s="156">
        <v>577.5</v>
      </c>
      <c r="R17" s="156">
        <v>635.25</v>
      </c>
      <c r="S17" s="156">
        <v>605.71361252565168</v>
      </c>
      <c r="T17" s="156">
        <v>245879.4</v>
      </c>
      <c r="U17" s="156">
        <v>656.04</v>
      </c>
      <c r="V17" s="156">
        <v>714</v>
      </c>
      <c r="W17" s="156">
        <v>699.35177484033875</v>
      </c>
      <c r="X17" s="155">
        <v>27623.3</v>
      </c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</row>
    <row r="18" spans="2:56" x14ac:dyDescent="0.15">
      <c r="B18" s="154"/>
      <c r="C18" s="134">
        <v>3</v>
      </c>
      <c r="D18" s="155"/>
      <c r="E18" s="156">
        <v>609</v>
      </c>
      <c r="F18" s="156">
        <v>682.5</v>
      </c>
      <c r="G18" s="156">
        <v>653.35476206126521</v>
      </c>
      <c r="H18" s="156">
        <v>95148.799999999988</v>
      </c>
      <c r="I18" s="156">
        <v>593.25</v>
      </c>
      <c r="J18" s="156">
        <v>682.5</v>
      </c>
      <c r="K18" s="156">
        <v>643.8282976353762</v>
      </c>
      <c r="L18" s="156">
        <v>504173.5</v>
      </c>
      <c r="M18" s="156">
        <v>703.5</v>
      </c>
      <c r="N18" s="156">
        <v>842.73</v>
      </c>
      <c r="O18" s="156">
        <v>760.7330243610055</v>
      </c>
      <c r="P18" s="156">
        <v>23319.1</v>
      </c>
      <c r="Q18" s="156">
        <v>598.5</v>
      </c>
      <c r="R18" s="156">
        <v>630</v>
      </c>
      <c r="S18" s="156">
        <v>612.46838554767862</v>
      </c>
      <c r="T18" s="156">
        <v>121312.2</v>
      </c>
      <c r="U18" s="156">
        <v>672</v>
      </c>
      <c r="V18" s="156">
        <v>714</v>
      </c>
      <c r="W18" s="156">
        <v>694.81007491893104</v>
      </c>
      <c r="X18" s="155">
        <v>13482.7</v>
      </c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</row>
    <row r="19" spans="2:56" x14ac:dyDescent="0.15">
      <c r="B19" s="154"/>
      <c r="C19" s="134">
        <v>4</v>
      </c>
      <c r="D19" s="155"/>
      <c r="E19" s="156">
        <v>609</v>
      </c>
      <c r="F19" s="156">
        <v>682.5</v>
      </c>
      <c r="G19" s="156">
        <v>653.17844410759301</v>
      </c>
      <c r="H19" s="156">
        <v>105812.6</v>
      </c>
      <c r="I19" s="156">
        <v>582.75</v>
      </c>
      <c r="J19" s="156">
        <v>672</v>
      </c>
      <c r="K19" s="156">
        <v>630.02880781762485</v>
      </c>
      <c r="L19" s="156">
        <v>585551.19999999995</v>
      </c>
      <c r="M19" s="156">
        <v>682.5</v>
      </c>
      <c r="N19" s="156">
        <v>840</v>
      </c>
      <c r="O19" s="156">
        <v>752.41763746927154</v>
      </c>
      <c r="P19" s="156">
        <v>29460.9</v>
      </c>
      <c r="Q19" s="156">
        <v>593.25</v>
      </c>
      <c r="R19" s="156">
        <v>651</v>
      </c>
      <c r="S19" s="156">
        <v>624.71706428619598</v>
      </c>
      <c r="T19" s="156">
        <v>313775.30000000005</v>
      </c>
      <c r="U19" s="156">
        <v>651</v>
      </c>
      <c r="V19" s="156">
        <v>777</v>
      </c>
      <c r="W19" s="156">
        <v>726.01098191214464</v>
      </c>
      <c r="X19" s="155">
        <v>18415.5</v>
      </c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</row>
    <row r="20" spans="2:56" x14ac:dyDescent="0.15">
      <c r="B20" s="154"/>
      <c r="C20" s="134">
        <v>5</v>
      </c>
      <c r="D20" s="155"/>
      <c r="E20" s="156">
        <v>603.75</v>
      </c>
      <c r="F20" s="156">
        <v>693</v>
      </c>
      <c r="G20" s="156">
        <v>653.21600767927544</v>
      </c>
      <c r="H20" s="156">
        <v>112953.1</v>
      </c>
      <c r="I20" s="156">
        <v>567</v>
      </c>
      <c r="J20" s="156">
        <v>672</v>
      </c>
      <c r="K20" s="156">
        <v>631.61291620969439</v>
      </c>
      <c r="L20" s="156">
        <v>577961.19999999995</v>
      </c>
      <c r="M20" s="156">
        <v>682.5</v>
      </c>
      <c r="N20" s="156">
        <v>861</v>
      </c>
      <c r="O20" s="156">
        <v>759.7491267965695</v>
      </c>
      <c r="P20" s="156">
        <v>27516.2</v>
      </c>
      <c r="Q20" s="156">
        <v>609</v>
      </c>
      <c r="R20" s="156">
        <v>651</v>
      </c>
      <c r="S20" s="156">
        <v>633.39861892557508</v>
      </c>
      <c r="T20" s="156">
        <v>319208.3</v>
      </c>
      <c r="U20" s="156">
        <v>645.75</v>
      </c>
      <c r="V20" s="156">
        <v>782.77499999999998</v>
      </c>
      <c r="W20" s="156">
        <v>724.82549999999992</v>
      </c>
      <c r="X20" s="155">
        <v>14858.1</v>
      </c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</row>
    <row r="21" spans="2:56" x14ac:dyDescent="0.15">
      <c r="B21" s="149"/>
      <c r="C21" s="150">
        <v>6</v>
      </c>
      <c r="D21" s="160"/>
      <c r="E21" s="164">
        <v>609</v>
      </c>
      <c r="F21" s="164">
        <v>714</v>
      </c>
      <c r="G21" s="164">
        <v>654.93608012832476</v>
      </c>
      <c r="H21" s="164">
        <v>73525.100000000006</v>
      </c>
      <c r="I21" s="164">
        <v>567</v>
      </c>
      <c r="J21" s="164">
        <v>682.5</v>
      </c>
      <c r="K21" s="164">
        <v>637.06841348431033</v>
      </c>
      <c r="L21" s="164">
        <v>506669.89999999997</v>
      </c>
      <c r="M21" s="164">
        <v>682.5</v>
      </c>
      <c r="N21" s="164">
        <v>871.5</v>
      </c>
      <c r="O21" s="164">
        <v>765.68936279547768</v>
      </c>
      <c r="P21" s="164">
        <v>16111.7</v>
      </c>
      <c r="Q21" s="164">
        <v>603.75</v>
      </c>
      <c r="R21" s="164">
        <v>656.25</v>
      </c>
      <c r="S21" s="164">
        <v>632.34684298308298</v>
      </c>
      <c r="T21" s="164">
        <v>307309.5</v>
      </c>
      <c r="U21" s="164">
        <v>619.5</v>
      </c>
      <c r="V21" s="164">
        <v>787.5</v>
      </c>
      <c r="W21" s="164">
        <v>705.02756911057702</v>
      </c>
      <c r="X21" s="160">
        <v>14596.7</v>
      </c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</row>
    <row r="22" spans="2:56" x14ac:dyDescent="0.15">
      <c r="B22" s="154" t="s">
        <v>244</v>
      </c>
      <c r="C22" s="134"/>
      <c r="E22" s="154"/>
      <c r="F22" s="156"/>
      <c r="G22" s="134"/>
      <c r="H22" s="156"/>
      <c r="I22" s="154"/>
      <c r="J22" s="156"/>
      <c r="K22" s="134"/>
      <c r="L22" s="156"/>
      <c r="M22" s="154"/>
      <c r="N22" s="156"/>
      <c r="O22" s="134"/>
      <c r="P22" s="156"/>
      <c r="Q22" s="154"/>
      <c r="R22" s="156"/>
      <c r="S22" s="134"/>
      <c r="T22" s="156"/>
      <c r="U22" s="154"/>
      <c r="V22" s="156"/>
      <c r="W22" s="134"/>
      <c r="X22" s="156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</row>
    <row r="23" spans="2:56" x14ac:dyDescent="0.15">
      <c r="B23" s="323">
        <v>41428</v>
      </c>
      <c r="C23" s="302"/>
      <c r="D23" s="324">
        <v>41439</v>
      </c>
      <c r="E23" s="241">
        <v>614.25</v>
      </c>
      <c r="F23" s="241">
        <v>693</v>
      </c>
      <c r="G23" s="241">
        <v>652.8334192509061</v>
      </c>
      <c r="H23" s="156">
        <v>30250.7</v>
      </c>
      <c r="I23" s="241">
        <v>567</v>
      </c>
      <c r="J23" s="241">
        <v>682.5</v>
      </c>
      <c r="K23" s="241">
        <v>633.27437701610006</v>
      </c>
      <c r="L23" s="156">
        <v>216866.8</v>
      </c>
      <c r="M23" s="241">
        <v>682.5</v>
      </c>
      <c r="N23" s="241">
        <v>871.5</v>
      </c>
      <c r="O23" s="241">
        <v>764.42538541723786</v>
      </c>
      <c r="P23" s="156">
        <v>7147</v>
      </c>
      <c r="Q23" s="241">
        <v>614.25</v>
      </c>
      <c r="R23" s="241">
        <v>656.25</v>
      </c>
      <c r="S23" s="241">
        <v>635.30518837036709</v>
      </c>
      <c r="T23" s="156">
        <v>169035.3</v>
      </c>
      <c r="U23" s="241">
        <v>661.5</v>
      </c>
      <c r="V23" s="241">
        <v>787.5</v>
      </c>
      <c r="W23" s="241">
        <v>718.89646910466581</v>
      </c>
      <c r="X23" s="156">
        <v>9208.6</v>
      </c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</row>
    <row r="24" spans="2:56" x14ac:dyDescent="0.15">
      <c r="B24" s="323">
        <v>41442</v>
      </c>
      <c r="C24" s="302"/>
      <c r="D24" s="324">
        <v>41453</v>
      </c>
      <c r="E24" s="154">
        <v>609</v>
      </c>
      <c r="F24" s="156">
        <v>714</v>
      </c>
      <c r="G24" s="134">
        <v>656.25760122308077</v>
      </c>
      <c r="H24" s="156">
        <v>43274.400000000001</v>
      </c>
      <c r="I24" s="154">
        <v>572.25</v>
      </c>
      <c r="J24" s="156">
        <v>682.5</v>
      </c>
      <c r="K24" s="134">
        <v>640.31838862091854</v>
      </c>
      <c r="L24" s="156">
        <v>289803.09999999998</v>
      </c>
      <c r="M24" s="154">
        <v>682.5</v>
      </c>
      <c r="N24" s="156">
        <v>861</v>
      </c>
      <c r="O24" s="134">
        <v>766.70701002694454</v>
      </c>
      <c r="P24" s="156">
        <v>8964.7000000000007</v>
      </c>
      <c r="Q24" s="154">
        <v>603.75</v>
      </c>
      <c r="R24" s="156">
        <v>635.25</v>
      </c>
      <c r="S24" s="134">
        <v>619.85008067862225</v>
      </c>
      <c r="T24" s="156">
        <v>138274.20000000001</v>
      </c>
      <c r="U24" s="157">
        <v>619.5</v>
      </c>
      <c r="V24" s="173">
        <v>777</v>
      </c>
      <c r="W24" s="138">
        <v>703.49883239276085</v>
      </c>
      <c r="X24" s="156">
        <v>5388.1</v>
      </c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</row>
    <row r="25" spans="2:56" x14ac:dyDescent="0.15">
      <c r="B25" s="325"/>
      <c r="C25" s="307"/>
      <c r="D25" s="307"/>
      <c r="E25" s="257"/>
      <c r="F25" s="257"/>
      <c r="G25" s="257"/>
      <c r="H25" s="174"/>
      <c r="I25" s="257"/>
      <c r="J25" s="257"/>
      <c r="K25" s="257"/>
      <c r="L25" s="174"/>
      <c r="M25" s="257"/>
      <c r="N25" s="257"/>
      <c r="O25" s="257"/>
      <c r="P25" s="174"/>
      <c r="Q25" s="257"/>
      <c r="R25" s="257"/>
      <c r="S25" s="257"/>
      <c r="T25" s="174"/>
      <c r="U25" s="257"/>
      <c r="V25" s="257"/>
      <c r="W25" s="257"/>
      <c r="X25" s="17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</row>
    <row r="26" spans="2:56" ht="16.5" customHeight="1" x14ac:dyDescent="0.15">
      <c r="B26" s="154"/>
      <c r="C26" s="166" t="s">
        <v>88</v>
      </c>
      <c r="D26" s="237"/>
      <c r="E26" s="154" t="s">
        <v>245</v>
      </c>
      <c r="I26" s="154" t="s">
        <v>246</v>
      </c>
      <c r="M26" s="154" t="s">
        <v>247</v>
      </c>
      <c r="N26" s="134"/>
      <c r="O26" s="134"/>
      <c r="P26" s="134"/>
      <c r="Q26" s="154" t="s">
        <v>248</v>
      </c>
      <c r="R26" s="134"/>
      <c r="S26" s="134"/>
      <c r="T26" s="134"/>
      <c r="U26" s="154" t="s">
        <v>249</v>
      </c>
      <c r="V26" s="134"/>
      <c r="W26" s="134"/>
      <c r="X26" s="296"/>
      <c r="Y26" s="134"/>
      <c r="Z26" s="134"/>
      <c r="AA26" s="143"/>
      <c r="AB26" s="143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</row>
    <row r="27" spans="2:56" ht="5.25" customHeight="1" x14ac:dyDescent="0.15">
      <c r="B27" s="154"/>
      <c r="C27" s="149"/>
      <c r="D27" s="160"/>
      <c r="E27" s="336"/>
      <c r="F27" s="337"/>
      <c r="G27" s="337"/>
      <c r="H27" s="337"/>
      <c r="I27" s="336"/>
      <c r="J27" s="337"/>
      <c r="K27" s="337"/>
      <c r="L27" s="337"/>
      <c r="M27" s="336"/>
      <c r="N27" s="337"/>
      <c r="O27" s="337"/>
      <c r="P27" s="337"/>
      <c r="Q27" s="336"/>
      <c r="R27" s="337"/>
      <c r="S27" s="337"/>
      <c r="T27" s="337"/>
      <c r="U27" s="336"/>
      <c r="V27" s="337"/>
      <c r="W27" s="337"/>
      <c r="X27" s="160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</row>
    <row r="28" spans="2:56" x14ac:dyDescent="0.15">
      <c r="B28" s="154" t="s">
        <v>94</v>
      </c>
      <c r="C28" s="134"/>
      <c r="E28" s="166" t="s">
        <v>95</v>
      </c>
      <c r="F28" s="148" t="s">
        <v>96</v>
      </c>
      <c r="G28" s="232" t="s">
        <v>97</v>
      </c>
      <c r="H28" s="148" t="s">
        <v>176</v>
      </c>
      <c r="I28" s="166" t="s">
        <v>95</v>
      </c>
      <c r="J28" s="148" t="s">
        <v>96</v>
      </c>
      <c r="K28" s="232" t="s">
        <v>97</v>
      </c>
      <c r="L28" s="148" t="s">
        <v>176</v>
      </c>
      <c r="M28" s="166" t="s">
        <v>95</v>
      </c>
      <c r="N28" s="148" t="s">
        <v>96</v>
      </c>
      <c r="O28" s="232" t="s">
        <v>97</v>
      </c>
      <c r="P28" s="148" t="s">
        <v>98</v>
      </c>
      <c r="Q28" s="166" t="s">
        <v>95</v>
      </c>
      <c r="R28" s="148" t="s">
        <v>96</v>
      </c>
      <c r="S28" s="232" t="s">
        <v>97</v>
      </c>
      <c r="T28" s="148" t="s">
        <v>98</v>
      </c>
      <c r="U28" s="166" t="s">
        <v>95</v>
      </c>
      <c r="V28" s="148" t="s">
        <v>96</v>
      </c>
      <c r="W28" s="232" t="s">
        <v>97</v>
      </c>
      <c r="X28" s="148" t="s">
        <v>98</v>
      </c>
      <c r="Y28" s="134"/>
      <c r="Z28" s="134"/>
      <c r="AA28" s="134"/>
      <c r="AB28" s="134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34"/>
      <c r="AX28" s="134"/>
      <c r="AY28" s="134"/>
      <c r="AZ28" s="134"/>
      <c r="BA28" s="134"/>
      <c r="BB28" s="134"/>
      <c r="BC28" s="134"/>
      <c r="BD28" s="134"/>
    </row>
    <row r="29" spans="2:56" x14ac:dyDescent="0.15">
      <c r="B29" s="149"/>
      <c r="C29" s="150"/>
      <c r="D29" s="150"/>
      <c r="E29" s="151"/>
      <c r="F29" s="152"/>
      <c r="G29" s="153" t="s">
        <v>99</v>
      </c>
      <c r="H29" s="152"/>
      <c r="I29" s="151"/>
      <c r="J29" s="152"/>
      <c r="K29" s="153" t="s">
        <v>99</v>
      </c>
      <c r="L29" s="152"/>
      <c r="M29" s="151"/>
      <c r="N29" s="152"/>
      <c r="O29" s="153" t="s">
        <v>99</v>
      </c>
      <c r="P29" s="152"/>
      <c r="Q29" s="151"/>
      <c r="R29" s="152"/>
      <c r="S29" s="153" t="s">
        <v>99</v>
      </c>
      <c r="T29" s="152"/>
      <c r="U29" s="151"/>
      <c r="V29" s="152"/>
      <c r="W29" s="153" t="s">
        <v>99</v>
      </c>
      <c r="X29" s="152"/>
      <c r="Y29" s="134"/>
      <c r="Z29" s="134"/>
      <c r="AA29" s="134"/>
      <c r="AB29" s="134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34"/>
      <c r="AX29" s="134"/>
      <c r="AY29" s="134"/>
      <c r="AZ29" s="134"/>
      <c r="BA29" s="134"/>
      <c r="BB29" s="134"/>
      <c r="BC29" s="134"/>
      <c r="BD29" s="134"/>
    </row>
    <row r="30" spans="2:56" x14ac:dyDescent="0.15">
      <c r="B30" s="154" t="s">
        <v>100</v>
      </c>
      <c r="C30" s="134">
        <v>22</v>
      </c>
      <c r="D30" s="155" t="s">
        <v>101</v>
      </c>
      <c r="E30" s="156">
        <v>578</v>
      </c>
      <c r="F30" s="156">
        <v>700</v>
      </c>
      <c r="G30" s="156">
        <v>660</v>
      </c>
      <c r="H30" s="156">
        <v>190115.5</v>
      </c>
      <c r="I30" s="156">
        <v>580</v>
      </c>
      <c r="J30" s="156">
        <v>730</v>
      </c>
      <c r="K30" s="156">
        <v>679</v>
      </c>
      <c r="L30" s="156">
        <v>365258.8</v>
      </c>
      <c r="M30" s="156">
        <v>647.70000000000005</v>
      </c>
      <c r="N30" s="156">
        <v>900</v>
      </c>
      <c r="O30" s="156">
        <v>775</v>
      </c>
      <c r="P30" s="156">
        <v>45609.2</v>
      </c>
      <c r="Q30" s="156">
        <v>450</v>
      </c>
      <c r="R30" s="156">
        <v>582.1</v>
      </c>
      <c r="S30" s="156">
        <v>513</v>
      </c>
      <c r="T30" s="156">
        <v>180180.3</v>
      </c>
      <c r="U30" s="156">
        <v>390</v>
      </c>
      <c r="V30" s="156">
        <v>600.20000000000005</v>
      </c>
      <c r="W30" s="156">
        <v>511</v>
      </c>
      <c r="X30" s="155">
        <v>885752.2</v>
      </c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</row>
    <row r="31" spans="2:56" x14ac:dyDescent="0.15">
      <c r="B31" s="154"/>
      <c r="C31" s="134">
        <v>23</v>
      </c>
      <c r="D31" s="155"/>
      <c r="E31" s="309">
        <v>609</v>
      </c>
      <c r="F31" s="309">
        <v>735</v>
      </c>
      <c r="G31" s="309">
        <v>651.74428918087494</v>
      </c>
      <c r="H31" s="309">
        <v>532423.6</v>
      </c>
      <c r="I31" s="309">
        <v>609</v>
      </c>
      <c r="J31" s="309">
        <v>766.5</v>
      </c>
      <c r="K31" s="309">
        <v>676.33111220988087</v>
      </c>
      <c r="L31" s="309">
        <v>918756.99999999977</v>
      </c>
      <c r="M31" s="309">
        <v>682.5</v>
      </c>
      <c r="N31" s="309">
        <v>945</v>
      </c>
      <c r="O31" s="309">
        <v>774.69397717915558</v>
      </c>
      <c r="P31" s="309">
        <v>48230.299999999996</v>
      </c>
      <c r="Q31" s="309">
        <v>472.5</v>
      </c>
      <c r="R31" s="309">
        <v>640.5</v>
      </c>
      <c r="S31" s="309">
        <v>534.4549209917983</v>
      </c>
      <c r="T31" s="309">
        <v>154316.1</v>
      </c>
      <c r="U31" s="309">
        <v>483</v>
      </c>
      <c r="V31" s="309">
        <v>640.5</v>
      </c>
      <c r="W31" s="309">
        <v>532.17870103340533</v>
      </c>
      <c r="X31" s="338">
        <v>940352.40000000026</v>
      </c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</row>
    <row r="32" spans="2:56" x14ac:dyDescent="0.15">
      <c r="B32" s="149"/>
      <c r="C32" s="150">
        <v>24</v>
      </c>
      <c r="D32" s="160"/>
      <c r="E32" s="161">
        <v>598.5</v>
      </c>
      <c r="F32" s="161">
        <v>724.5</v>
      </c>
      <c r="G32" s="161">
        <v>622.62768330974302</v>
      </c>
      <c r="H32" s="161">
        <v>907852</v>
      </c>
      <c r="I32" s="161">
        <v>609</v>
      </c>
      <c r="J32" s="161">
        <v>771.75</v>
      </c>
      <c r="K32" s="161">
        <v>642.87534973103266</v>
      </c>
      <c r="L32" s="161">
        <v>1784953.0000000002</v>
      </c>
      <c r="M32" s="161">
        <v>724.39499999999998</v>
      </c>
      <c r="N32" s="161">
        <v>960.01499999999999</v>
      </c>
      <c r="O32" s="161">
        <v>765.6604801840806</v>
      </c>
      <c r="P32" s="161">
        <v>45845.599999999991</v>
      </c>
      <c r="Q32" s="161">
        <v>462</v>
      </c>
      <c r="R32" s="161">
        <v>630</v>
      </c>
      <c r="S32" s="161">
        <v>521.38358500420566</v>
      </c>
      <c r="T32" s="161">
        <v>196449.29999999996</v>
      </c>
      <c r="U32" s="161">
        <v>451.5</v>
      </c>
      <c r="V32" s="161">
        <v>588</v>
      </c>
      <c r="W32" s="161">
        <v>494.53167663911182</v>
      </c>
      <c r="X32" s="162">
        <v>932614.29999999993</v>
      </c>
      <c r="Y32" s="134"/>
      <c r="Z32" s="134"/>
      <c r="AA32" s="134"/>
      <c r="AB32" s="134"/>
      <c r="AC32" s="310"/>
      <c r="AD32" s="310"/>
      <c r="AE32" s="310"/>
      <c r="AF32" s="310"/>
      <c r="AG32" s="310"/>
      <c r="AH32" s="310"/>
      <c r="AI32" s="310"/>
      <c r="AJ32" s="310"/>
      <c r="AK32" s="310"/>
      <c r="AL32" s="310"/>
      <c r="AM32" s="310"/>
      <c r="AN32" s="310"/>
      <c r="AO32" s="310"/>
      <c r="AP32" s="310"/>
      <c r="AQ32" s="310"/>
      <c r="AR32" s="310"/>
      <c r="AS32" s="310"/>
      <c r="AT32" s="310"/>
      <c r="AU32" s="310"/>
      <c r="AV32" s="310"/>
      <c r="AW32" s="134"/>
      <c r="AX32" s="134"/>
      <c r="AY32" s="134"/>
      <c r="AZ32" s="134"/>
      <c r="BA32" s="134"/>
      <c r="BB32" s="134"/>
      <c r="BC32" s="134"/>
      <c r="BD32" s="134"/>
    </row>
    <row r="33" spans="2:56" x14ac:dyDescent="0.15">
      <c r="B33" s="154"/>
      <c r="C33" s="134">
        <v>10</v>
      </c>
      <c r="D33" s="155"/>
      <c r="E33" s="156">
        <v>598.5</v>
      </c>
      <c r="F33" s="156">
        <v>724.5</v>
      </c>
      <c r="G33" s="156">
        <v>663.22888492079994</v>
      </c>
      <c r="H33" s="156">
        <v>91059.200000000012</v>
      </c>
      <c r="I33" s="156">
        <v>640.5</v>
      </c>
      <c r="J33" s="156">
        <v>735</v>
      </c>
      <c r="K33" s="156">
        <v>687.50780499499672</v>
      </c>
      <c r="L33" s="156">
        <v>201645.3</v>
      </c>
      <c r="M33" s="156">
        <v>729.75</v>
      </c>
      <c r="N33" s="156">
        <v>960.01499999999999</v>
      </c>
      <c r="O33" s="156">
        <v>831.30344265379074</v>
      </c>
      <c r="P33" s="156">
        <v>4838.1000000000004</v>
      </c>
      <c r="Q33" s="156">
        <v>472.5</v>
      </c>
      <c r="R33" s="156">
        <v>588</v>
      </c>
      <c r="S33" s="156">
        <v>547.18520984324971</v>
      </c>
      <c r="T33" s="156">
        <v>15654.6</v>
      </c>
      <c r="U33" s="156">
        <v>462</v>
      </c>
      <c r="V33" s="156">
        <v>556.5</v>
      </c>
      <c r="W33" s="156">
        <v>509.78210227909364</v>
      </c>
      <c r="X33" s="155">
        <v>77846.399999999994</v>
      </c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</row>
    <row r="34" spans="2:56" x14ac:dyDescent="0.15">
      <c r="B34" s="154"/>
      <c r="C34" s="134">
        <v>11</v>
      </c>
      <c r="D34" s="155"/>
      <c r="E34" s="156">
        <v>609</v>
      </c>
      <c r="F34" s="156">
        <v>724.5</v>
      </c>
      <c r="G34" s="156">
        <v>663.00732758769766</v>
      </c>
      <c r="H34" s="156">
        <v>154396</v>
      </c>
      <c r="I34" s="156">
        <v>661.5</v>
      </c>
      <c r="J34" s="156">
        <v>771.75</v>
      </c>
      <c r="K34" s="156">
        <v>698.56943020504707</v>
      </c>
      <c r="L34" s="156">
        <v>352702.60000000003</v>
      </c>
      <c r="M34" s="156">
        <v>735</v>
      </c>
      <c r="N34" s="156">
        <v>894.39</v>
      </c>
      <c r="O34" s="156">
        <v>799.9493087557604</v>
      </c>
      <c r="P34" s="156">
        <v>7752.8</v>
      </c>
      <c r="Q34" s="156">
        <v>472.5</v>
      </c>
      <c r="R34" s="156">
        <v>609</v>
      </c>
      <c r="S34" s="156">
        <v>546.69057792285196</v>
      </c>
      <c r="T34" s="156">
        <v>31386.2</v>
      </c>
      <c r="U34" s="156">
        <v>477.75</v>
      </c>
      <c r="V34" s="156">
        <v>588</v>
      </c>
      <c r="W34" s="156">
        <v>514.2997651843018</v>
      </c>
      <c r="X34" s="155">
        <v>157550.39999999999</v>
      </c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</row>
    <row r="35" spans="2:56" x14ac:dyDescent="0.15">
      <c r="B35" s="154"/>
      <c r="C35" s="134">
        <v>12</v>
      </c>
      <c r="D35" s="155"/>
      <c r="E35" s="156">
        <v>609</v>
      </c>
      <c r="F35" s="156">
        <v>714</v>
      </c>
      <c r="G35" s="156">
        <v>659.24932524262567</v>
      </c>
      <c r="H35" s="156">
        <v>56543</v>
      </c>
      <c r="I35" s="156">
        <v>661.5</v>
      </c>
      <c r="J35" s="156">
        <v>756</v>
      </c>
      <c r="K35" s="156">
        <v>698.78642075226412</v>
      </c>
      <c r="L35" s="156">
        <v>164433</v>
      </c>
      <c r="M35" s="156">
        <v>735</v>
      </c>
      <c r="N35" s="156">
        <v>903</v>
      </c>
      <c r="O35" s="156">
        <v>793.05848115299329</v>
      </c>
      <c r="P35" s="156">
        <v>3295</v>
      </c>
      <c r="Q35" s="156">
        <v>462</v>
      </c>
      <c r="R35" s="156">
        <v>577.5</v>
      </c>
      <c r="S35" s="156">
        <v>493.37848799480867</v>
      </c>
      <c r="T35" s="156">
        <v>6944</v>
      </c>
      <c r="U35" s="156">
        <v>493.5</v>
      </c>
      <c r="V35" s="156">
        <v>577.5</v>
      </c>
      <c r="W35" s="156">
        <v>524.33091133004905</v>
      </c>
      <c r="X35" s="155">
        <v>73264</v>
      </c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</row>
    <row r="36" spans="2:56" x14ac:dyDescent="0.15">
      <c r="B36" s="154" t="s">
        <v>102</v>
      </c>
      <c r="C36" s="134">
        <v>1</v>
      </c>
      <c r="D36" s="155" t="s">
        <v>103</v>
      </c>
      <c r="E36" s="156">
        <v>598.5</v>
      </c>
      <c r="F36" s="156">
        <v>714</v>
      </c>
      <c r="G36" s="156">
        <v>657.36915147807667</v>
      </c>
      <c r="H36" s="156">
        <v>71520.3</v>
      </c>
      <c r="I36" s="156">
        <v>645.75</v>
      </c>
      <c r="J36" s="156">
        <v>756</v>
      </c>
      <c r="K36" s="156">
        <v>683.87388463327943</v>
      </c>
      <c r="L36" s="156">
        <v>185827.3</v>
      </c>
      <c r="M36" s="156">
        <v>735</v>
      </c>
      <c r="N36" s="156">
        <v>903</v>
      </c>
      <c r="O36" s="156">
        <v>798.36303467351581</v>
      </c>
      <c r="P36" s="156">
        <v>3765.1000000000004</v>
      </c>
      <c r="Q36" s="156">
        <v>514.5</v>
      </c>
      <c r="R36" s="156">
        <v>609</v>
      </c>
      <c r="S36" s="156">
        <v>589.12618296529979</v>
      </c>
      <c r="T36" s="156">
        <v>3836.8</v>
      </c>
      <c r="U36" s="156">
        <v>493.5</v>
      </c>
      <c r="V36" s="156">
        <v>593.25</v>
      </c>
      <c r="W36" s="156">
        <v>540.16878024568803</v>
      </c>
      <c r="X36" s="155">
        <v>79026.5</v>
      </c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</row>
    <row r="37" spans="2:56" x14ac:dyDescent="0.15">
      <c r="B37" s="154"/>
      <c r="C37" s="134">
        <v>2</v>
      </c>
      <c r="D37" s="155"/>
      <c r="E37" s="156">
        <v>609</v>
      </c>
      <c r="F37" s="156">
        <v>714</v>
      </c>
      <c r="G37" s="156">
        <v>659.84752287246465</v>
      </c>
      <c r="H37" s="156">
        <v>73592.7</v>
      </c>
      <c r="I37" s="156">
        <v>661.5</v>
      </c>
      <c r="J37" s="156">
        <v>756</v>
      </c>
      <c r="K37" s="156">
        <v>691.08441967198121</v>
      </c>
      <c r="L37" s="156">
        <v>166915.20000000001</v>
      </c>
      <c r="M37" s="156">
        <v>735</v>
      </c>
      <c r="N37" s="156">
        <v>903</v>
      </c>
      <c r="O37" s="156">
        <v>801.95345911949676</v>
      </c>
      <c r="P37" s="156">
        <v>2781.7</v>
      </c>
      <c r="Q37" s="156">
        <v>504</v>
      </c>
      <c r="R37" s="156">
        <v>640.5</v>
      </c>
      <c r="S37" s="156">
        <v>588.09682773884174</v>
      </c>
      <c r="T37" s="156">
        <v>2506.6000000000004</v>
      </c>
      <c r="U37" s="156">
        <v>525</v>
      </c>
      <c r="V37" s="156">
        <v>630</v>
      </c>
      <c r="W37" s="156">
        <v>579.11584115730966</v>
      </c>
      <c r="X37" s="155">
        <v>75163.7</v>
      </c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</row>
    <row r="38" spans="2:56" x14ac:dyDescent="0.15">
      <c r="B38" s="154"/>
      <c r="C38" s="134">
        <v>3</v>
      </c>
      <c r="D38" s="155"/>
      <c r="E38" s="156">
        <v>609</v>
      </c>
      <c r="F38" s="156">
        <v>707.7</v>
      </c>
      <c r="G38" s="156">
        <v>656.41367261313758</v>
      </c>
      <c r="H38" s="156">
        <v>38566.6</v>
      </c>
      <c r="I38" s="156">
        <v>630</v>
      </c>
      <c r="J38" s="156">
        <v>740.04</v>
      </c>
      <c r="K38" s="156">
        <v>682.81074848921344</v>
      </c>
      <c r="L38" s="156">
        <v>88237</v>
      </c>
      <c r="M38" s="156">
        <v>735</v>
      </c>
      <c r="N38" s="156">
        <v>922.42500000000007</v>
      </c>
      <c r="O38" s="156">
        <v>788.88299232736574</v>
      </c>
      <c r="P38" s="156">
        <v>1436.1</v>
      </c>
      <c r="Q38" s="156">
        <v>567</v>
      </c>
      <c r="R38" s="156">
        <v>651</v>
      </c>
      <c r="S38" s="156">
        <v>598.23631934032983</v>
      </c>
      <c r="T38" s="156">
        <v>3300.6</v>
      </c>
      <c r="U38" s="156">
        <v>577.5</v>
      </c>
      <c r="V38" s="156">
        <v>630</v>
      </c>
      <c r="W38" s="156">
        <v>603.94663237421628</v>
      </c>
      <c r="X38" s="155">
        <v>29680.7</v>
      </c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</row>
    <row r="39" spans="2:56" x14ac:dyDescent="0.15">
      <c r="B39" s="154"/>
      <c r="C39" s="134">
        <v>4</v>
      </c>
      <c r="D39" s="155"/>
      <c r="E39" s="156">
        <v>603.75</v>
      </c>
      <c r="F39" s="156">
        <v>719.25</v>
      </c>
      <c r="G39" s="155">
        <v>659.71694854111877</v>
      </c>
      <c r="H39" s="156">
        <v>101641.4</v>
      </c>
      <c r="I39" s="156">
        <v>635.25</v>
      </c>
      <c r="J39" s="156">
        <v>756</v>
      </c>
      <c r="K39" s="156">
        <v>677.26254449494911</v>
      </c>
      <c r="L39" s="156">
        <v>197916</v>
      </c>
      <c r="M39" s="156">
        <v>724.5</v>
      </c>
      <c r="N39" s="156">
        <v>903</v>
      </c>
      <c r="O39" s="156">
        <v>793.59821428571445</v>
      </c>
      <c r="P39" s="156">
        <v>2797.2</v>
      </c>
      <c r="Q39" s="156">
        <v>567</v>
      </c>
      <c r="R39" s="156">
        <v>682.5</v>
      </c>
      <c r="S39" s="156">
        <v>620.96221133659913</v>
      </c>
      <c r="T39" s="156">
        <v>4668.1000000000004</v>
      </c>
      <c r="U39" s="156">
        <v>577.5</v>
      </c>
      <c r="V39" s="156">
        <v>682.5</v>
      </c>
      <c r="W39" s="156">
        <v>609.04159934124687</v>
      </c>
      <c r="X39" s="155">
        <v>75582.2</v>
      </c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</row>
    <row r="40" spans="2:56" x14ac:dyDescent="0.15">
      <c r="B40" s="154"/>
      <c r="C40" s="134">
        <v>5</v>
      </c>
      <c r="D40" s="155"/>
      <c r="E40" s="156">
        <v>603.75</v>
      </c>
      <c r="F40" s="156">
        <v>745.5</v>
      </c>
      <c r="G40" s="156">
        <v>662.96884923622474</v>
      </c>
      <c r="H40" s="156">
        <v>82874.200000000012</v>
      </c>
      <c r="I40" s="156">
        <v>639.97500000000002</v>
      </c>
      <c r="J40" s="156">
        <v>756</v>
      </c>
      <c r="K40" s="156">
        <v>682.45946757989861</v>
      </c>
      <c r="L40" s="156">
        <v>180707.9</v>
      </c>
      <c r="M40" s="156">
        <v>735</v>
      </c>
      <c r="N40" s="156">
        <v>903</v>
      </c>
      <c r="O40" s="156">
        <v>822.59812725878885</v>
      </c>
      <c r="P40" s="156">
        <v>3738.5</v>
      </c>
      <c r="Q40" s="156">
        <v>577.5</v>
      </c>
      <c r="R40" s="156">
        <v>651</v>
      </c>
      <c r="S40" s="156">
        <v>616.08486102897689</v>
      </c>
      <c r="T40" s="156">
        <v>3762.9</v>
      </c>
      <c r="U40" s="156">
        <v>577.5</v>
      </c>
      <c r="V40" s="156">
        <v>682.5</v>
      </c>
      <c r="W40" s="156">
        <v>609.26695416461303</v>
      </c>
      <c r="X40" s="155">
        <v>72934.700000000012</v>
      </c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</row>
    <row r="41" spans="2:56" x14ac:dyDescent="0.15">
      <c r="B41" s="149"/>
      <c r="C41" s="150">
        <v>6</v>
      </c>
      <c r="D41" s="160"/>
      <c r="E41" s="164">
        <v>598.5</v>
      </c>
      <c r="F41" s="164">
        <v>751.06499999999994</v>
      </c>
      <c r="G41" s="164">
        <v>659.99191520917327</v>
      </c>
      <c r="H41" s="164">
        <v>85945.700000000012</v>
      </c>
      <c r="I41" s="164">
        <v>640.5</v>
      </c>
      <c r="J41" s="164">
        <v>787.5</v>
      </c>
      <c r="K41" s="164">
        <v>698.67114520363646</v>
      </c>
      <c r="L41" s="164">
        <v>183507.40000000002</v>
      </c>
      <c r="M41" s="164">
        <v>735</v>
      </c>
      <c r="N41" s="164">
        <v>903</v>
      </c>
      <c r="O41" s="164">
        <v>824.17022875271323</v>
      </c>
      <c r="P41" s="164">
        <v>2538.6</v>
      </c>
      <c r="Q41" s="164">
        <v>588</v>
      </c>
      <c r="R41" s="164">
        <v>693</v>
      </c>
      <c r="S41" s="164">
        <v>621.93473451327429</v>
      </c>
      <c r="T41" s="164">
        <v>11410.9</v>
      </c>
      <c r="U41" s="164">
        <v>556.5</v>
      </c>
      <c r="V41" s="164">
        <v>682.5</v>
      </c>
      <c r="W41" s="164">
        <v>609.75475567815431</v>
      </c>
      <c r="X41" s="160">
        <v>67313.799999999988</v>
      </c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</row>
    <row r="42" spans="2:56" x14ac:dyDescent="0.15">
      <c r="B42" s="154" t="s">
        <v>244</v>
      </c>
      <c r="C42" s="134"/>
      <c r="E42" s="154"/>
      <c r="F42" s="156"/>
      <c r="G42" s="134"/>
      <c r="H42" s="156"/>
      <c r="I42" s="154"/>
      <c r="J42" s="156"/>
      <c r="K42" s="134"/>
      <c r="L42" s="156"/>
      <c r="M42" s="154"/>
      <c r="N42" s="156"/>
      <c r="O42" s="134"/>
      <c r="P42" s="156"/>
      <c r="Q42" s="154"/>
      <c r="R42" s="156"/>
      <c r="S42" s="134"/>
      <c r="T42" s="156"/>
      <c r="U42" s="154"/>
      <c r="V42" s="156"/>
      <c r="W42" s="134"/>
      <c r="X42" s="156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</row>
    <row r="43" spans="2:56" x14ac:dyDescent="0.15">
      <c r="B43" s="323">
        <v>41428</v>
      </c>
      <c r="C43" s="302"/>
      <c r="D43" s="324">
        <v>41439</v>
      </c>
      <c r="E43" s="241">
        <v>598.5</v>
      </c>
      <c r="F43" s="241">
        <v>751.06499999999994</v>
      </c>
      <c r="G43" s="241">
        <v>657.73268699170728</v>
      </c>
      <c r="H43" s="156">
        <v>39012.400000000001</v>
      </c>
      <c r="I43" s="241">
        <v>640.5</v>
      </c>
      <c r="J43" s="241">
        <v>770.07</v>
      </c>
      <c r="K43" s="241">
        <v>693.09598497406455</v>
      </c>
      <c r="L43" s="156">
        <v>95323.6</v>
      </c>
      <c r="M43" s="241">
        <v>735</v>
      </c>
      <c r="N43" s="241">
        <v>903</v>
      </c>
      <c r="O43" s="241">
        <v>829.48895899053639</v>
      </c>
      <c r="P43" s="156">
        <v>1284.5999999999999</v>
      </c>
      <c r="Q43" s="241">
        <v>588</v>
      </c>
      <c r="R43" s="241">
        <v>677.25</v>
      </c>
      <c r="S43" s="241">
        <v>622.84074074074078</v>
      </c>
      <c r="T43" s="156">
        <v>5326.2</v>
      </c>
      <c r="U43" s="241">
        <v>556.5</v>
      </c>
      <c r="V43" s="241">
        <v>682.5</v>
      </c>
      <c r="W43" s="241">
        <v>608.61096964552769</v>
      </c>
      <c r="X43" s="156">
        <v>40478.699999999997</v>
      </c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</row>
    <row r="44" spans="2:56" x14ac:dyDescent="0.15">
      <c r="B44" s="323">
        <v>41442</v>
      </c>
      <c r="C44" s="302"/>
      <c r="D44" s="324">
        <v>41453</v>
      </c>
      <c r="E44" s="154">
        <v>598.5</v>
      </c>
      <c r="F44" s="156">
        <v>745.5</v>
      </c>
      <c r="G44" s="134">
        <v>661.35452256571034</v>
      </c>
      <c r="H44" s="156">
        <v>46933.3</v>
      </c>
      <c r="I44" s="154">
        <v>640.5</v>
      </c>
      <c r="J44" s="156">
        <v>787.5</v>
      </c>
      <c r="K44" s="134">
        <v>703.81820087629239</v>
      </c>
      <c r="L44" s="156">
        <v>88183.8</v>
      </c>
      <c r="M44" s="154">
        <v>735</v>
      </c>
      <c r="N44" s="156">
        <v>892.5</v>
      </c>
      <c r="O44" s="134">
        <v>819.33147321428567</v>
      </c>
      <c r="P44" s="156">
        <v>1254</v>
      </c>
      <c r="Q44" s="241">
        <v>598.5</v>
      </c>
      <c r="R44" s="241">
        <v>693</v>
      </c>
      <c r="S44" s="241">
        <v>620.59065934065927</v>
      </c>
      <c r="T44" s="156">
        <v>6084.7</v>
      </c>
      <c r="U44" s="154">
        <v>567</v>
      </c>
      <c r="V44" s="156">
        <v>682.5</v>
      </c>
      <c r="W44" s="134">
        <v>610.66505291600981</v>
      </c>
      <c r="X44" s="156">
        <v>26835.1</v>
      </c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</row>
    <row r="45" spans="2:56" x14ac:dyDescent="0.15">
      <c r="B45" s="325"/>
      <c r="C45" s="307"/>
      <c r="D45" s="307"/>
      <c r="E45" s="257"/>
      <c r="F45" s="257"/>
      <c r="G45" s="257"/>
      <c r="H45" s="174"/>
      <c r="I45" s="257"/>
      <c r="J45" s="257"/>
      <c r="K45" s="257"/>
      <c r="L45" s="174"/>
      <c r="M45" s="257"/>
      <c r="N45" s="257"/>
      <c r="O45" s="257"/>
      <c r="P45" s="174"/>
      <c r="Q45" s="257"/>
      <c r="R45" s="257"/>
      <c r="S45" s="257"/>
      <c r="T45" s="174"/>
      <c r="U45" s="257"/>
      <c r="V45" s="257"/>
      <c r="W45" s="257"/>
      <c r="X45" s="17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</row>
    <row r="46" spans="2:56" ht="4.5" customHeight="1" x14ac:dyDescent="0.15"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</row>
    <row r="47" spans="2:56" ht="12.75" customHeight="1" x14ac:dyDescent="0.15">
      <c r="B47" s="180" t="s">
        <v>109</v>
      </c>
      <c r="C47" s="135" t="s">
        <v>250</v>
      </c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</row>
    <row r="48" spans="2:56" ht="12.75" customHeight="1" x14ac:dyDescent="0.15">
      <c r="B48" s="225" t="s">
        <v>111</v>
      </c>
      <c r="C48" s="135" t="s">
        <v>251</v>
      </c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</row>
    <row r="49" spans="2:56" ht="12.75" customHeight="1" x14ac:dyDescent="0.15">
      <c r="B49" s="225" t="s">
        <v>199</v>
      </c>
      <c r="C49" s="135" t="s">
        <v>112</v>
      </c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</row>
    <row r="50" spans="2:56" x14ac:dyDescent="0.15"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</row>
    <row r="51" spans="2:56" x14ac:dyDescent="0.15"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</row>
    <row r="52" spans="2:56" ht="13.5" x14ac:dyDescent="0.15">
      <c r="D52" s="177"/>
      <c r="E52" s="312"/>
      <c r="F52" s="312"/>
      <c r="G52" s="312"/>
      <c r="H52" s="312"/>
      <c r="I52" s="312"/>
      <c r="J52" s="312"/>
      <c r="K52" s="312"/>
      <c r="L52" s="312"/>
      <c r="M52" s="312"/>
      <c r="N52" s="312"/>
      <c r="O52" s="179"/>
      <c r="P52" s="179"/>
      <c r="Q52" s="179"/>
      <c r="R52" s="179"/>
      <c r="S52" s="179"/>
      <c r="T52" s="179"/>
      <c r="U52" s="179"/>
      <c r="V52" s="179"/>
      <c r="W52" s="179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</row>
    <row r="53" spans="2:56" ht="13.5" x14ac:dyDescent="0.15"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</row>
    <row r="54" spans="2:56" ht="13.5" x14ac:dyDescent="0.15"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</row>
    <row r="55" spans="2:56" ht="13.5" x14ac:dyDescent="0.15"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</row>
    <row r="56" spans="2:56" x14ac:dyDescent="0.15"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</row>
    <row r="57" spans="2:56" x14ac:dyDescent="0.15"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</row>
    <row r="58" spans="2:56" x14ac:dyDescent="0.15"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</row>
    <row r="59" spans="2:56" x14ac:dyDescent="0.15"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</row>
    <row r="60" spans="2:56" x14ac:dyDescent="0.15"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</row>
    <row r="61" spans="2:56" x14ac:dyDescent="0.15"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</row>
    <row r="62" spans="2:56" x14ac:dyDescent="0.15"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</row>
    <row r="63" spans="2:56" x14ac:dyDescent="0.15"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</row>
    <row r="64" spans="2:56" x14ac:dyDescent="0.15"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15" customWidth="1"/>
    <col min="2" max="12" width="7.5" style="15"/>
    <col min="13" max="13" width="7.375" style="15" customWidth="1"/>
    <col min="14" max="16384" width="7.5" style="15"/>
  </cols>
  <sheetData>
    <row r="5" spans="2:2" ht="21" x14ac:dyDescent="0.2">
      <c r="B5" s="14" t="s">
        <v>34</v>
      </c>
    </row>
    <row r="9" spans="2:2" x14ac:dyDescent="0.15">
      <c r="B9" s="16" t="s">
        <v>35</v>
      </c>
    </row>
    <row r="10" spans="2:2" x14ac:dyDescent="0.15">
      <c r="B10" s="16"/>
    </row>
    <row r="11" spans="2:2" x14ac:dyDescent="0.15">
      <c r="B11" s="16" t="s">
        <v>36</v>
      </c>
    </row>
    <row r="12" spans="2:2" x14ac:dyDescent="0.15">
      <c r="B12" s="16"/>
    </row>
    <row r="13" spans="2:2" x14ac:dyDescent="0.15">
      <c r="B13" s="17"/>
    </row>
    <row r="14" spans="2:2" x14ac:dyDescent="0.15">
      <c r="B14" s="16"/>
    </row>
    <row r="15" spans="2:2" x14ac:dyDescent="0.15">
      <c r="B15" s="17"/>
    </row>
    <row r="16" spans="2:2" x14ac:dyDescent="0.15">
      <c r="B16" s="16"/>
    </row>
    <row r="17" spans="2:2" x14ac:dyDescent="0.15">
      <c r="B17" s="17"/>
    </row>
    <row r="18" spans="2:2" x14ac:dyDescent="0.15">
      <c r="B18" s="16"/>
    </row>
    <row r="19" spans="2:2" x14ac:dyDescent="0.15">
      <c r="B19" s="17"/>
    </row>
    <row r="20" spans="2:2" x14ac:dyDescent="0.15">
      <c r="B20" s="16"/>
    </row>
    <row r="21" spans="2:2" x14ac:dyDescent="0.15">
      <c r="B21" s="17"/>
    </row>
    <row r="22" spans="2:2" x14ac:dyDescent="0.15">
      <c r="B22" s="16"/>
    </row>
    <row r="23" spans="2:2" x14ac:dyDescent="0.15">
      <c r="B23" s="16"/>
    </row>
    <row r="39" spans="2:2" x14ac:dyDescent="0.15">
      <c r="B39" s="15" t="s">
        <v>37</v>
      </c>
    </row>
  </sheetData>
  <phoneticPr fontId="6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38"/>
  <sheetViews>
    <sheetView zoomScaleNormal="100" workbookViewId="0"/>
  </sheetViews>
  <sheetFormatPr defaultColWidth="7.5" defaultRowHeight="12" x14ac:dyDescent="0.15"/>
  <cols>
    <col min="1" max="1" width="1.125" style="135" customWidth="1"/>
    <col min="2" max="2" width="5.375" style="135" customWidth="1"/>
    <col min="3" max="3" width="2.875" style="135" customWidth="1"/>
    <col min="4" max="4" width="5.7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9.125" style="135" customWidth="1"/>
    <col min="17" max="19" width="5.875" style="135" customWidth="1"/>
    <col min="20" max="20" width="8.125" style="135" customWidth="1"/>
    <col min="21" max="21" width="7.5" style="135"/>
    <col min="22" max="26" width="18.125" style="135" customWidth="1"/>
    <col min="27" max="16384" width="7.5" style="135"/>
  </cols>
  <sheetData>
    <row r="1" spans="2:48" x14ac:dyDescent="0.15"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x14ac:dyDescent="0.15"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</row>
    <row r="3" spans="2:48" x14ac:dyDescent="0.15">
      <c r="B3" s="135" t="s">
        <v>252</v>
      </c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</row>
    <row r="4" spans="2:48" x14ac:dyDescent="0.15">
      <c r="T4" s="137" t="s">
        <v>87</v>
      </c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</row>
    <row r="5" spans="2:48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</row>
    <row r="6" spans="2:48" ht="15" customHeight="1" x14ac:dyDescent="0.15">
      <c r="B6" s="154"/>
      <c r="C6" s="166" t="s">
        <v>88</v>
      </c>
      <c r="D6" s="237"/>
      <c r="E6" s="154" t="s">
        <v>253</v>
      </c>
      <c r="I6" s="154" t="s">
        <v>254</v>
      </c>
      <c r="M6" s="154" t="s">
        <v>255</v>
      </c>
      <c r="N6" s="295"/>
      <c r="O6" s="295"/>
      <c r="P6" s="295"/>
      <c r="Q6" s="139" t="s">
        <v>256</v>
      </c>
      <c r="R6" s="295"/>
      <c r="S6" s="295"/>
      <c r="T6" s="296"/>
      <c r="V6" s="177"/>
      <c r="W6" s="312"/>
      <c r="X6" s="312"/>
      <c r="Y6" s="312"/>
      <c r="Z6" s="312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</row>
    <row r="7" spans="2:48" ht="9.75" customHeight="1" x14ac:dyDescent="0.15">
      <c r="B7" s="154"/>
      <c r="C7" s="149"/>
      <c r="D7" s="160"/>
      <c r="E7" s="154"/>
      <c r="F7" s="134"/>
      <c r="G7" s="134"/>
      <c r="H7" s="134"/>
      <c r="I7" s="336"/>
      <c r="J7" s="337"/>
      <c r="K7" s="337"/>
      <c r="L7" s="337"/>
      <c r="M7" s="336"/>
      <c r="N7" s="337"/>
      <c r="O7" s="337"/>
      <c r="P7" s="337"/>
      <c r="Q7" s="336"/>
      <c r="R7" s="337"/>
      <c r="S7" s="337"/>
      <c r="T7" s="339"/>
      <c r="V7" s="177"/>
      <c r="W7" s="177"/>
      <c r="X7" s="177"/>
      <c r="Y7" s="177"/>
      <c r="Z7" s="177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</row>
    <row r="8" spans="2:48" ht="13.5" x14ac:dyDescent="0.15">
      <c r="B8" s="154" t="s">
        <v>94</v>
      </c>
      <c r="C8" s="134"/>
      <c r="E8" s="166" t="s">
        <v>95</v>
      </c>
      <c r="F8" s="148" t="s">
        <v>96</v>
      </c>
      <c r="G8" s="232" t="s">
        <v>97</v>
      </c>
      <c r="H8" s="148" t="s">
        <v>98</v>
      </c>
      <c r="I8" s="166" t="s">
        <v>95</v>
      </c>
      <c r="J8" s="148" t="s">
        <v>96</v>
      </c>
      <c r="K8" s="232" t="s">
        <v>97</v>
      </c>
      <c r="L8" s="148" t="s">
        <v>176</v>
      </c>
      <c r="M8" s="166" t="s">
        <v>95</v>
      </c>
      <c r="N8" s="148" t="s">
        <v>96</v>
      </c>
      <c r="O8" s="232" t="s">
        <v>97</v>
      </c>
      <c r="P8" s="148" t="s">
        <v>176</v>
      </c>
      <c r="Q8" s="166" t="s">
        <v>95</v>
      </c>
      <c r="R8" s="148" t="s">
        <v>96</v>
      </c>
      <c r="S8" s="232" t="s">
        <v>97</v>
      </c>
      <c r="T8" s="148" t="s">
        <v>98</v>
      </c>
      <c r="V8" s="177"/>
      <c r="W8" s="177"/>
      <c r="X8" s="177"/>
      <c r="Y8" s="177"/>
      <c r="Z8" s="177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</row>
    <row r="9" spans="2:48" ht="13.5" x14ac:dyDescent="0.15">
      <c r="B9" s="149"/>
      <c r="C9" s="150"/>
      <c r="D9" s="150"/>
      <c r="E9" s="151"/>
      <c r="F9" s="152"/>
      <c r="G9" s="153" t="s">
        <v>99</v>
      </c>
      <c r="H9" s="152"/>
      <c r="I9" s="151"/>
      <c r="J9" s="152"/>
      <c r="K9" s="153" t="s">
        <v>99</v>
      </c>
      <c r="L9" s="152"/>
      <c r="M9" s="151"/>
      <c r="N9" s="152"/>
      <c r="O9" s="153" t="s">
        <v>99</v>
      </c>
      <c r="P9" s="152"/>
      <c r="Q9" s="151"/>
      <c r="R9" s="152"/>
      <c r="S9" s="153" t="s">
        <v>99</v>
      </c>
      <c r="T9" s="152"/>
      <c r="V9" s="177"/>
      <c r="W9" s="177"/>
      <c r="X9" s="177"/>
      <c r="Y9" s="177"/>
      <c r="Z9" s="177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</row>
    <row r="10" spans="2:48" ht="13.5" x14ac:dyDescent="0.15">
      <c r="B10" s="154" t="s">
        <v>100</v>
      </c>
      <c r="C10" s="134">
        <v>22</v>
      </c>
      <c r="D10" s="155" t="s">
        <v>101</v>
      </c>
      <c r="E10" s="156">
        <v>455</v>
      </c>
      <c r="F10" s="156">
        <v>640</v>
      </c>
      <c r="G10" s="156">
        <v>562</v>
      </c>
      <c r="H10" s="156">
        <v>42015</v>
      </c>
      <c r="I10" s="156">
        <v>450</v>
      </c>
      <c r="J10" s="156">
        <v>591</v>
      </c>
      <c r="K10" s="156">
        <v>534</v>
      </c>
      <c r="L10" s="156">
        <v>1395354</v>
      </c>
      <c r="M10" s="156">
        <v>480</v>
      </c>
      <c r="N10" s="156">
        <v>650</v>
      </c>
      <c r="O10" s="156">
        <v>579</v>
      </c>
      <c r="P10" s="156">
        <v>1603272</v>
      </c>
      <c r="Q10" s="156">
        <v>650</v>
      </c>
      <c r="R10" s="156">
        <v>820</v>
      </c>
      <c r="S10" s="156">
        <v>765</v>
      </c>
      <c r="T10" s="156">
        <v>6821</v>
      </c>
      <c r="V10" s="177"/>
      <c r="W10" s="177"/>
      <c r="X10" s="177"/>
      <c r="Y10" s="177"/>
      <c r="Z10" s="177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</row>
    <row r="11" spans="2:48" x14ac:dyDescent="0.15">
      <c r="B11" s="154"/>
      <c r="C11" s="134">
        <v>23</v>
      </c>
      <c r="D11" s="155"/>
      <c r="E11" s="158">
        <v>472.5</v>
      </c>
      <c r="F11" s="159">
        <v>661.5</v>
      </c>
      <c r="G11" s="158">
        <v>536.19412929346856</v>
      </c>
      <c r="H11" s="158">
        <v>74137.899999999994</v>
      </c>
      <c r="I11" s="158">
        <v>477.75</v>
      </c>
      <c r="J11" s="158">
        <v>598.5</v>
      </c>
      <c r="K11" s="158">
        <v>536.70783863200518</v>
      </c>
      <c r="L11" s="158">
        <v>407259.5</v>
      </c>
      <c r="M11" s="158">
        <v>509.25</v>
      </c>
      <c r="N11" s="158">
        <v>682.5</v>
      </c>
      <c r="O11" s="158">
        <v>572.94841563872774</v>
      </c>
      <c r="P11" s="158">
        <v>1305265.2000000002</v>
      </c>
      <c r="Q11" s="158">
        <v>682.5</v>
      </c>
      <c r="R11" s="158">
        <v>817.84500000000003</v>
      </c>
      <c r="S11" s="158">
        <v>747.51305732484082</v>
      </c>
      <c r="T11" s="159">
        <v>3335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</row>
    <row r="12" spans="2:48" x14ac:dyDescent="0.15">
      <c r="B12" s="149"/>
      <c r="C12" s="150">
        <v>24</v>
      </c>
      <c r="D12" s="160"/>
      <c r="E12" s="161">
        <v>456.75</v>
      </c>
      <c r="F12" s="161">
        <v>656</v>
      </c>
      <c r="G12" s="161">
        <v>533.71026104200246</v>
      </c>
      <c r="H12" s="161">
        <v>218380.4</v>
      </c>
      <c r="I12" s="161">
        <v>441</v>
      </c>
      <c r="J12" s="161">
        <v>599</v>
      </c>
      <c r="K12" s="161">
        <v>496.88290808737412</v>
      </c>
      <c r="L12" s="161">
        <v>481365.39999999997</v>
      </c>
      <c r="M12" s="161">
        <v>488.25</v>
      </c>
      <c r="N12" s="161">
        <v>683</v>
      </c>
      <c r="O12" s="161">
        <v>568.30925852048154</v>
      </c>
      <c r="P12" s="161">
        <v>1654001.5</v>
      </c>
      <c r="Q12" s="161">
        <v>725</v>
      </c>
      <c r="R12" s="161">
        <v>788</v>
      </c>
      <c r="S12" s="161">
        <v>718.54166666666663</v>
      </c>
      <c r="T12" s="162">
        <v>1115</v>
      </c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</row>
    <row r="13" spans="2:48" x14ac:dyDescent="0.15">
      <c r="B13" s="154"/>
      <c r="C13" s="134">
        <v>10</v>
      </c>
      <c r="D13" s="155"/>
      <c r="E13" s="156">
        <v>516.39</v>
      </c>
      <c r="F13" s="156">
        <v>619.5</v>
      </c>
      <c r="G13" s="156">
        <v>558.29709301675041</v>
      </c>
      <c r="H13" s="156">
        <v>16647.2</v>
      </c>
      <c r="I13" s="156">
        <v>493.5</v>
      </c>
      <c r="J13" s="156">
        <v>546</v>
      </c>
      <c r="K13" s="156">
        <v>523.06218274111677</v>
      </c>
      <c r="L13" s="156">
        <v>32620</v>
      </c>
      <c r="M13" s="156">
        <v>567</v>
      </c>
      <c r="N13" s="156">
        <v>651</v>
      </c>
      <c r="O13" s="156">
        <v>604.08749192427433</v>
      </c>
      <c r="P13" s="156">
        <v>177694.6</v>
      </c>
      <c r="Q13" s="241">
        <v>724.5</v>
      </c>
      <c r="R13" s="241">
        <v>724.5</v>
      </c>
      <c r="S13" s="241">
        <v>724.5</v>
      </c>
      <c r="T13" s="155">
        <v>55</v>
      </c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</row>
    <row r="14" spans="2:48" x14ac:dyDescent="0.15">
      <c r="B14" s="154"/>
      <c r="C14" s="134">
        <v>11</v>
      </c>
      <c r="D14" s="155"/>
      <c r="E14" s="156">
        <v>514.5</v>
      </c>
      <c r="F14" s="156">
        <v>618.1350000000001</v>
      </c>
      <c r="G14" s="156">
        <v>565.19223287751174</v>
      </c>
      <c r="H14" s="156">
        <v>11439.8</v>
      </c>
      <c r="I14" s="156">
        <v>493.5</v>
      </c>
      <c r="J14" s="156">
        <v>567</v>
      </c>
      <c r="K14" s="156">
        <v>522.74354553080445</v>
      </c>
      <c r="L14" s="156">
        <v>54615.7</v>
      </c>
      <c r="M14" s="156">
        <v>567</v>
      </c>
      <c r="N14" s="156">
        <v>661.5</v>
      </c>
      <c r="O14" s="156">
        <v>595.4187412063992</v>
      </c>
      <c r="P14" s="156">
        <v>182030.6</v>
      </c>
      <c r="Q14" s="241">
        <v>724.5</v>
      </c>
      <c r="R14" s="241">
        <v>787.5</v>
      </c>
      <c r="S14" s="241">
        <v>762.30000000000007</v>
      </c>
      <c r="T14" s="155">
        <v>40</v>
      </c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</row>
    <row r="15" spans="2:48" x14ac:dyDescent="0.15">
      <c r="B15" s="154"/>
      <c r="C15" s="134">
        <v>12</v>
      </c>
      <c r="D15" s="155"/>
      <c r="E15" s="156">
        <v>522.9</v>
      </c>
      <c r="F15" s="156">
        <v>598.5</v>
      </c>
      <c r="G15" s="156">
        <v>561.97652366046759</v>
      </c>
      <c r="H15" s="156">
        <v>7140.4</v>
      </c>
      <c r="I15" s="156">
        <v>493.5</v>
      </c>
      <c r="J15" s="156">
        <v>577.5</v>
      </c>
      <c r="K15" s="156">
        <v>523.62370047766217</v>
      </c>
      <c r="L15" s="156">
        <v>26900</v>
      </c>
      <c r="M15" s="156">
        <v>572.25</v>
      </c>
      <c r="N15" s="156">
        <v>677.25</v>
      </c>
      <c r="O15" s="156">
        <v>606.14706629302043</v>
      </c>
      <c r="P15" s="156">
        <v>165292.5</v>
      </c>
      <c r="Q15" s="241">
        <v>729.75</v>
      </c>
      <c r="R15" s="241">
        <v>729.75</v>
      </c>
      <c r="S15" s="241">
        <v>729.75</v>
      </c>
      <c r="T15" s="155">
        <v>120</v>
      </c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</row>
    <row r="16" spans="2:48" x14ac:dyDescent="0.15">
      <c r="B16" s="154" t="s">
        <v>102</v>
      </c>
      <c r="C16" s="134">
        <v>1</v>
      </c>
      <c r="D16" s="155" t="s">
        <v>103</v>
      </c>
      <c r="E16" s="156">
        <v>523.95000000000005</v>
      </c>
      <c r="F16" s="156">
        <v>629.58000000000004</v>
      </c>
      <c r="G16" s="156">
        <v>579.11751089324628</v>
      </c>
      <c r="H16" s="156">
        <v>8140.8</v>
      </c>
      <c r="I16" s="156">
        <v>504</v>
      </c>
      <c r="J16" s="156">
        <v>577.5</v>
      </c>
      <c r="K16" s="156">
        <v>527.43079660881392</v>
      </c>
      <c r="L16" s="156">
        <v>53366</v>
      </c>
      <c r="M16" s="156">
        <v>588</v>
      </c>
      <c r="N16" s="156">
        <v>630</v>
      </c>
      <c r="O16" s="156">
        <v>609.26761793578316</v>
      </c>
      <c r="P16" s="156">
        <v>126853.70000000001</v>
      </c>
      <c r="Q16" s="241">
        <v>724.5</v>
      </c>
      <c r="R16" s="241">
        <v>724.5</v>
      </c>
      <c r="S16" s="241">
        <v>724.5</v>
      </c>
      <c r="T16" s="155">
        <v>15</v>
      </c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</row>
    <row r="17" spans="2:48" x14ac:dyDescent="0.15">
      <c r="B17" s="154"/>
      <c r="C17" s="134">
        <v>2</v>
      </c>
      <c r="D17" s="155"/>
      <c r="E17" s="156">
        <v>556.5</v>
      </c>
      <c r="F17" s="156">
        <v>653.41499999999996</v>
      </c>
      <c r="G17" s="156">
        <v>600.37257887684257</v>
      </c>
      <c r="H17" s="156">
        <v>14318.8</v>
      </c>
      <c r="I17" s="156">
        <v>525</v>
      </c>
      <c r="J17" s="156">
        <v>644.80500000000006</v>
      </c>
      <c r="K17" s="156">
        <v>560.48222264090009</v>
      </c>
      <c r="L17" s="156">
        <v>28852.1</v>
      </c>
      <c r="M17" s="156">
        <v>603.75</v>
      </c>
      <c r="N17" s="156">
        <v>677.25</v>
      </c>
      <c r="O17" s="156">
        <v>626.31560673162085</v>
      </c>
      <c r="P17" s="156">
        <v>101177.1</v>
      </c>
      <c r="Q17" s="241">
        <v>724.5</v>
      </c>
      <c r="R17" s="241">
        <v>745.5</v>
      </c>
      <c r="S17" s="241">
        <v>740.25</v>
      </c>
      <c r="T17" s="155">
        <v>35</v>
      </c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253"/>
      <c r="AL17" s="253"/>
      <c r="AM17" s="253"/>
      <c r="AN17" s="134"/>
      <c r="AO17" s="134"/>
      <c r="AP17" s="134"/>
      <c r="AQ17" s="134"/>
      <c r="AR17" s="134"/>
      <c r="AS17" s="134"/>
      <c r="AT17" s="134"/>
      <c r="AU17" s="134"/>
      <c r="AV17" s="134"/>
    </row>
    <row r="18" spans="2:48" x14ac:dyDescent="0.15">
      <c r="B18" s="154"/>
      <c r="C18" s="134">
        <v>3</v>
      </c>
      <c r="D18" s="155"/>
      <c r="E18" s="156">
        <v>588</v>
      </c>
      <c r="F18" s="156">
        <v>661.5</v>
      </c>
      <c r="G18" s="156">
        <v>611.16592119708866</v>
      </c>
      <c r="H18" s="156">
        <v>9143.5</v>
      </c>
      <c r="I18" s="156">
        <v>567</v>
      </c>
      <c r="J18" s="156">
        <v>647.43000000000006</v>
      </c>
      <c r="K18" s="156">
        <v>603.96271452003828</v>
      </c>
      <c r="L18" s="156">
        <v>20714.2</v>
      </c>
      <c r="M18" s="156">
        <v>603.75</v>
      </c>
      <c r="N18" s="156">
        <v>677.25</v>
      </c>
      <c r="O18" s="156">
        <v>629.72722874609667</v>
      </c>
      <c r="P18" s="156">
        <v>104584.6</v>
      </c>
      <c r="Q18" s="241">
        <v>682.5</v>
      </c>
      <c r="R18" s="241">
        <v>766.5</v>
      </c>
      <c r="S18" s="241">
        <v>706.50000000000011</v>
      </c>
      <c r="T18" s="155">
        <v>35</v>
      </c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253"/>
      <c r="AL18" s="253"/>
      <c r="AM18" s="253"/>
      <c r="AN18" s="134"/>
      <c r="AO18" s="134"/>
      <c r="AP18" s="134"/>
      <c r="AQ18" s="134"/>
      <c r="AR18" s="134"/>
      <c r="AS18" s="134"/>
      <c r="AT18" s="134"/>
      <c r="AU18" s="134"/>
      <c r="AV18" s="134"/>
    </row>
    <row r="19" spans="2:48" x14ac:dyDescent="0.15">
      <c r="B19" s="154"/>
      <c r="C19" s="134">
        <v>4</v>
      </c>
      <c r="D19" s="155"/>
      <c r="E19" s="156">
        <v>588.41999999999996</v>
      </c>
      <c r="F19" s="156">
        <v>682.5</v>
      </c>
      <c r="G19" s="156">
        <v>620.08739450650319</v>
      </c>
      <c r="H19" s="156">
        <v>22898.400000000001</v>
      </c>
      <c r="I19" s="156">
        <v>577.5</v>
      </c>
      <c r="J19" s="156">
        <v>651</v>
      </c>
      <c r="K19" s="156">
        <v>603.9706595203844</v>
      </c>
      <c r="L19" s="156">
        <v>31382</v>
      </c>
      <c r="M19" s="156">
        <v>593.25</v>
      </c>
      <c r="N19" s="156">
        <v>682.5</v>
      </c>
      <c r="O19" s="156">
        <v>611.04268573846139</v>
      </c>
      <c r="P19" s="156">
        <v>230672.5</v>
      </c>
      <c r="Q19" s="241">
        <v>735</v>
      </c>
      <c r="R19" s="241">
        <v>766.5</v>
      </c>
      <c r="S19" s="241">
        <v>756</v>
      </c>
      <c r="T19" s="155">
        <v>20</v>
      </c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253"/>
      <c r="AL19" s="253"/>
      <c r="AM19" s="253"/>
      <c r="AN19" s="134"/>
      <c r="AO19" s="134"/>
      <c r="AP19" s="134"/>
      <c r="AQ19" s="134"/>
      <c r="AR19" s="134"/>
      <c r="AS19" s="134"/>
      <c r="AT19" s="134"/>
      <c r="AU19" s="134"/>
      <c r="AV19" s="134"/>
    </row>
    <row r="20" spans="2:48" x14ac:dyDescent="0.15">
      <c r="B20" s="154"/>
      <c r="C20" s="134">
        <v>5</v>
      </c>
      <c r="D20" s="155"/>
      <c r="E20" s="156">
        <v>593.25</v>
      </c>
      <c r="F20" s="156">
        <v>651</v>
      </c>
      <c r="G20" s="156">
        <v>621.14173181475462</v>
      </c>
      <c r="H20" s="156">
        <v>17141</v>
      </c>
      <c r="I20" s="156">
        <v>598.5</v>
      </c>
      <c r="J20" s="156">
        <v>654.99</v>
      </c>
      <c r="K20" s="156">
        <v>611.4719077391012</v>
      </c>
      <c r="L20" s="156">
        <v>47776.600000000006</v>
      </c>
      <c r="M20" s="156">
        <v>598.5</v>
      </c>
      <c r="N20" s="156">
        <v>682.5</v>
      </c>
      <c r="O20" s="156">
        <v>627.04098684243399</v>
      </c>
      <c r="P20" s="156">
        <v>142355.4</v>
      </c>
      <c r="Q20" s="241">
        <v>766.5</v>
      </c>
      <c r="R20" s="241">
        <v>766.5</v>
      </c>
      <c r="S20" s="241">
        <v>766.5</v>
      </c>
      <c r="T20" s="155">
        <v>30</v>
      </c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253"/>
      <c r="AL20" s="253"/>
      <c r="AM20" s="253"/>
      <c r="AN20" s="134"/>
      <c r="AO20" s="134"/>
      <c r="AP20" s="134"/>
      <c r="AQ20" s="134"/>
      <c r="AR20" s="134"/>
      <c r="AS20" s="134"/>
      <c r="AT20" s="134"/>
      <c r="AU20" s="134"/>
      <c r="AV20" s="134"/>
    </row>
    <row r="21" spans="2:48" x14ac:dyDescent="0.15">
      <c r="B21" s="149"/>
      <c r="C21" s="150">
        <v>6</v>
      </c>
      <c r="D21" s="160"/>
      <c r="E21" s="164">
        <v>593.25</v>
      </c>
      <c r="F21" s="164">
        <v>714</v>
      </c>
      <c r="G21" s="164">
        <v>621.8910611520464</v>
      </c>
      <c r="H21" s="164">
        <v>4098.3</v>
      </c>
      <c r="I21" s="164">
        <v>588</v>
      </c>
      <c r="J21" s="164">
        <v>661.5</v>
      </c>
      <c r="K21" s="164">
        <v>612.16476094240295</v>
      </c>
      <c r="L21" s="164">
        <v>47921.1</v>
      </c>
      <c r="M21" s="164">
        <v>598.5</v>
      </c>
      <c r="N21" s="164">
        <v>703.5</v>
      </c>
      <c r="O21" s="164">
        <v>635.1691607026678</v>
      </c>
      <c r="P21" s="164">
        <v>186617</v>
      </c>
      <c r="Q21" s="257">
        <v>766.5</v>
      </c>
      <c r="R21" s="257">
        <v>766.5</v>
      </c>
      <c r="S21" s="257">
        <v>766.5</v>
      </c>
      <c r="T21" s="160">
        <v>190</v>
      </c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253"/>
      <c r="AL21" s="253"/>
      <c r="AM21" s="253"/>
      <c r="AN21" s="134"/>
      <c r="AO21" s="134"/>
      <c r="AP21" s="134"/>
      <c r="AQ21" s="134"/>
      <c r="AR21" s="134"/>
      <c r="AS21" s="134"/>
      <c r="AT21" s="134"/>
      <c r="AU21" s="134"/>
      <c r="AV21" s="134"/>
    </row>
    <row r="22" spans="2:48" x14ac:dyDescent="0.15">
      <c r="B22" s="154" t="s">
        <v>188</v>
      </c>
      <c r="C22" s="134"/>
      <c r="E22" s="154"/>
      <c r="F22" s="156"/>
      <c r="G22" s="134"/>
      <c r="H22" s="156"/>
      <c r="I22" s="154"/>
      <c r="J22" s="156"/>
      <c r="K22" s="134"/>
      <c r="L22" s="156"/>
      <c r="M22" s="154"/>
      <c r="N22" s="156"/>
      <c r="O22" s="134"/>
      <c r="P22" s="156"/>
      <c r="Q22" s="157"/>
      <c r="R22" s="173"/>
      <c r="S22" s="138"/>
      <c r="T22" s="156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253"/>
      <c r="AL22" s="253"/>
      <c r="AM22" s="253"/>
      <c r="AN22" s="134"/>
      <c r="AO22" s="134"/>
      <c r="AP22" s="134"/>
      <c r="AQ22" s="134"/>
      <c r="AR22" s="134"/>
      <c r="AS22" s="134"/>
      <c r="AT22" s="134"/>
      <c r="AU22" s="134"/>
      <c r="AV22" s="134"/>
    </row>
    <row r="23" spans="2:48" x14ac:dyDescent="0.15">
      <c r="B23" s="323">
        <v>41428</v>
      </c>
      <c r="C23" s="302"/>
      <c r="D23" s="324">
        <v>41439</v>
      </c>
      <c r="E23" s="241">
        <v>593.25</v>
      </c>
      <c r="F23" s="241">
        <v>714</v>
      </c>
      <c r="G23" s="241">
        <v>622.97474124014809</v>
      </c>
      <c r="H23" s="156">
        <v>2006.7</v>
      </c>
      <c r="I23" s="241">
        <v>588</v>
      </c>
      <c r="J23" s="241">
        <v>640.5</v>
      </c>
      <c r="K23" s="241">
        <v>609.17807161649728</v>
      </c>
      <c r="L23" s="156">
        <v>32125.8</v>
      </c>
      <c r="M23" s="241">
        <v>598.5</v>
      </c>
      <c r="N23" s="241">
        <v>703.5</v>
      </c>
      <c r="O23" s="241">
        <v>634.91461439611351</v>
      </c>
      <c r="P23" s="156">
        <v>93664.8</v>
      </c>
      <c r="Q23" s="241">
        <v>0</v>
      </c>
      <c r="R23" s="241">
        <v>0</v>
      </c>
      <c r="S23" s="241">
        <v>0</v>
      </c>
      <c r="T23" s="241">
        <v>0</v>
      </c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253"/>
      <c r="AL23" s="253"/>
      <c r="AM23" s="253"/>
      <c r="AN23" s="134"/>
      <c r="AO23" s="134"/>
      <c r="AP23" s="134"/>
      <c r="AQ23" s="134"/>
      <c r="AR23" s="134"/>
      <c r="AS23" s="134"/>
      <c r="AT23" s="134"/>
      <c r="AU23" s="134"/>
      <c r="AV23" s="134"/>
    </row>
    <row r="24" spans="2:48" x14ac:dyDescent="0.15">
      <c r="B24" s="323">
        <v>41442</v>
      </c>
      <c r="C24" s="302"/>
      <c r="D24" s="324">
        <v>41453</v>
      </c>
      <c r="E24" s="241">
        <v>593.25</v>
      </c>
      <c r="F24" s="241">
        <v>714</v>
      </c>
      <c r="G24" s="241">
        <v>620.47550235673532</v>
      </c>
      <c r="H24" s="156">
        <v>2091.6</v>
      </c>
      <c r="I24" s="154">
        <v>593.25</v>
      </c>
      <c r="J24" s="156">
        <v>661.5</v>
      </c>
      <c r="K24" s="134">
        <v>619.75443359804149</v>
      </c>
      <c r="L24" s="156">
        <v>15795.3</v>
      </c>
      <c r="M24" s="154">
        <v>603.75</v>
      </c>
      <c r="N24" s="156">
        <v>703.5</v>
      </c>
      <c r="O24" s="134">
        <v>635.49312198947018</v>
      </c>
      <c r="P24" s="156">
        <v>92952.2</v>
      </c>
      <c r="Q24" s="241">
        <v>766.5</v>
      </c>
      <c r="R24" s="241">
        <v>766.5</v>
      </c>
      <c r="S24" s="241">
        <v>766.5</v>
      </c>
      <c r="T24" s="241">
        <v>190</v>
      </c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253"/>
      <c r="AL24" s="253"/>
      <c r="AM24" s="253"/>
      <c r="AN24" s="134"/>
      <c r="AO24" s="134"/>
      <c r="AP24" s="134"/>
      <c r="AQ24" s="134"/>
      <c r="AR24" s="134"/>
      <c r="AS24" s="134"/>
      <c r="AT24" s="134"/>
      <c r="AU24" s="134"/>
      <c r="AV24" s="134"/>
    </row>
    <row r="25" spans="2:48" x14ac:dyDescent="0.15">
      <c r="B25" s="325"/>
      <c r="C25" s="150"/>
      <c r="D25" s="340"/>
      <c r="E25" s="257"/>
      <c r="F25" s="257"/>
      <c r="G25" s="257"/>
      <c r="H25" s="257"/>
      <c r="I25" s="257"/>
      <c r="J25" s="257"/>
      <c r="K25" s="257"/>
      <c r="L25" s="174"/>
      <c r="M25" s="257"/>
      <c r="N25" s="257"/>
      <c r="O25" s="257"/>
      <c r="P25" s="174"/>
      <c r="Q25" s="257"/>
      <c r="R25" s="257"/>
      <c r="S25" s="257"/>
      <c r="T25" s="17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</row>
    <row r="26" spans="2:48" x14ac:dyDescent="0.15"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</row>
    <row r="27" spans="2:48" x14ac:dyDescent="0.15"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253"/>
      <c r="AM27" s="253"/>
      <c r="AN27" s="253"/>
      <c r="AO27" s="134"/>
      <c r="AP27" s="134"/>
      <c r="AQ27" s="134"/>
      <c r="AR27" s="134"/>
      <c r="AS27" s="134"/>
      <c r="AT27" s="134"/>
      <c r="AU27" s="134"/>
      <c r="AV27" s="134"/>
    </row>
    <row r="28" spans="2:48" x14ac:dyDescent="0.15"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253"/>
      <c r="AM28" s="253"/>
      <c r="AN28" s="253"/>
      <c r="AO28" s="134"/>
      <c r="AP28" s="134"/>
      <c r="AQ28" s="134"/>
      <c r="AR28" s="134"/>
      <c r="AS28" s="134"/>
      <c r="AT28" s="134"/>
      <c r="AU28" s="134"/>
      <c r="AV28" s="134"/>
    </row>
    <row r="29" spans="2:48" ht="13.5" x14ac:dyDescent="0.15">
      <c r="E29" s="177"/>
      <c r="F29" s="312"/>
      <c r="G29" s="312"/>
      <c r="H29" s="312"/>
      <c r="I29" s="312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253"/>
      <c r="AM29" s="253"/>
      <c r="AN29" s="253"/>
      <c r="AO29" s="134"/>
      <c r="AP29" s="134"/>
      <c r="AQ29" s="134"/>
      <c r="AR29" s="134"/>
      <c r="AS29" s="134"/>
      <c r="AT29" s="134"/>
      <c r="AU29" s="134"/>
      <c r="AV29" s="134"/>
    </row>
    <row r="30" spans="2:48" ht="13.5" x14ac:dyDescent="0.15">
      <c r="E30" s="177"/>
      <c r="F30" s="177"/>
      <c r="G30" s="177"/>
      <c r="H30" s="177"/>
      <c r="I30" s="177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253"/>
      <c r="AM30" s="253"/>
      <c r="AN30" s="253"/>
      <c r="AO30" s="134"/>
      <c r="AP30" s="134"/>
      <c r="AQ30" s="134"/>
      <c r="AR30" s="134"/>
      <c r="AS30" s="134"/>
      <c r="AT30" s="134"/>
      <c r="AU30" s="134"/>
      <c r="AV30" s="134"/>
    </row>
    <row r="31" spans="2:48" ht="13.5" x14ac:dyDescent="0.15">
      <c r="E31" s="177"/>
      <c r="F31" s="177"/>
      <c r="G31" s="177"/>
      <c r="H31" s="177"/>
      <c r="I31" s="177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</row>
    <row r="32" spans="2:48" ht="13.5" x14ac:dyDescent="0.15">
      <c r="E32" s="177"/>
      <c r="F32" s="177"/>
      <c r="G32" s="177"/>
      <c r="H32" s="177"/>
      <c r="I32" s="177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</row>
    <row r="33" spans="20:48" x14ac:dyDescent="0.15"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</row>
    <row r="34" spans="20:48" x14ac:dyDescent="0.15"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</row>
    <row r="35" spans="20:48" x14ac:dyDescent="0.15"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</row>
    <row r="36" spans="20:48" x14ac:dyDescent="0.15"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</row>
    <row r="37" spans="20:48" x14ac:dyDescent="0.15"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</row>
    <row r="38" spans="20:48" x14ac:dyDescent="0.15">
      <c r="T38" s="134"/>
      <c r="U38" s="134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zoomScale="75" workbookViewId="0"/>
  </sheetViews>
  <sheetFormatPr defaultColWidth="7.5" defaultRowHeight="12" x14ac:dyDescent="0.15"/>
  <cols>
    <col min="1" max="1" width="1.625" style="135" customWidth="1"/>
    <col min="2" max="2" width="4.625" style="135" customWidth="1"/>
    <col min="3" max="4" width="2.875" style="135" customWidth="1"/>
    <col min="5" max="7" width="5.875" style="135" customWidth="1"/>
    <col min="8" max="8" width="7.875" style="135" customWidth="1"/>
    <col min="9" max="11" width="5.875" style="135" customWidth="1"/>
    <col min="12" max="12" width="8" style="135" customWidth="1"/>
    <col min="13" max="15" width="5.875" style="135" customWidth="1"/>
    <col min="16" max="16" width="8" style="135" customWidth="1"/>
    <col min="17" max="19" width="5.875" style="135" customWidth="1"/>
    <col min="20" max="20" width="8" style="135" customWidth="1"/>
    <col min="21" max="23" width="5.875" style="135" customWidth="1"/>
    <col min="24" max="24" width="8" style="135" customWidth="1"/>
    <col min="25" max="16384" width="7.5" style="135"/>
  </cols>
  <sheetData>
    <row r="1" spans="1:36" ht="15" customHeight="1" x14ac:dyDescent="0.15">
      <c r="B1" s="341" t="s">
        <v>257</v>
      </c>
      <c r="C1" s="342"/>
      <c r="D1" s="342"/>
      <c r="E1" s="134"/>
      <c r="F1" s="134"/>
      <c r="G1" s="134"/>
      <c r="H1" s="134"/>
    </row>
    <row r="2" spans="1:36" ht="12.75" customHeight="1" x14ac:dyDescent="0.15">
      <c r="B2" s="343" t="s">
        <v>85</v>
      </c>
      <c r="C2" s="344"/>
      <c r="D2" s="344"/>
    </row>
    <row r="3" spans="1:36" ht="12.75" customHeight="1" x14ac:dyDescent="0.15">
      <c r="B3" s="316" t="s">
        <v>258</v>
      </c>
      <c r="C3" s="345"/>
      <c r="D3" s="345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X3" s="346" t="s">
        <v>87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</row>
    <row r="4" spans="1:36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347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</row>
    <row r="5" spans="1:36" ht="12" customHeight="1" x14ac:dyDescent="0.15">
      <c r="A5" s="155"/>
      <c r="B5" s="320"/>
      <c r="C5" s="348" t="s">
        <v>259</v>
      </c>
      <c r="D5" s="349"/>
      <c r="E5" s="350" t="s">
        <v>260</v>
      </c>
      <c r="F5" s="351"/>
      <c r="G5" s="351"/>
      <c r="H5" s="352"/>
      <c r="I5" s="350" t="s">
        <v>90</v>
      </c>
      <c r="J5" s="351"/>
      <c r="K5" s="351"/>
      <c r="L5" s="352"/>
      <c r="M5" s="350" t="s">
        <v>91</v>
      </c>
      <c r="N5" s="351"/>
      <c r="O5" s="351"/>
      <c r="P5" s="352"/>
      <c r="Q5" s="350" t="s">
        <v>261</v>
      </c>
      <c r="R5" s="351"/>
      <c r="S5" s="351"/>
      <c r="T5" s="352"/>
      <c r="U5" s="350" t="s">
        <v>104</v>
      </c>
      <c r="V5" s="351"/>
      <c r="W5" s="351"/>
      <c r="X5" s="352"/>
      <c r="Z5" s="134"/>
      <c r="AA5" s="177"/>
      <c r="AB5" s="177"/>
      <c r="AC5" s="177"/>
      <c r="AD5" s="177"/>
      <c r="AE5" s="177"/>
      <c r="AF5" s="177"/>
      <c r="AG5" s="177"/>
      <c r="AH5" s="177"/>
      <c r="AI5" s="177"/>
      <c r="AJ5" s="177"/>
    </row>
    <row r="6" spans="1:36" ht="12" customHeight="1" x14ac:dyDescent="0.15">
      <c r="A6" s="155"/>
      <c r="B6" s="353" t="s">
        <v>262</v>
      </c>
      <c r="C6" s="354"/>
      <c r="D6" s="355"/>
      <c r="E6" s="166" t="s">
        <v>95</v>
      </c>
      <c r="F6" s="148" t="s">
        <v>96</v>
      </c>
      <c r="G6" s="232" t="s">
        <v>97</v>
      </c>
      <c r="H6" s="148" t="s">
        <v>98</v>
      </c>
      <c r="I6" s="166" t="s">
        <v>95</v>
      </c>
      <c r="J6" s="148" t="s">
        <v>96</v>
      </c>
      <c r="K6" s="232" t="s">
        <v>97</v>
      </c>
      <c r="L6" s="148" t="s">
        <v>98</v>
      </c>
      <c r="M6" s="166" t="s">
        <v>95</v>
      </c>
      <c r="N6" s="148" t="s">
        <v>96</v>
      </c>
      <c r="O6" s="232" t="s">
        <v>97</v>
      </c>
      <c r="P6" s="148" t="s">
        <v>98</v>
      </c>
      <c r="Q6" s="166" t="s">
        <v>95</v>
      </c>
      <c r="R6" s="148" t="s">
        <v>96</v>
      </c>
      <c r="S6" s="232" t="s">
        <v>97</v>
      </c>
      <c r="T6" s="148" t="s">
        <v>98</v>
      </c>
      <c r="U6" s="166" t="s">
        <v>95</v>
      </c>
      <c r="V6" s="148" t="s">
        <v>96</v>
      </c>
      <c r="W6" s="232" t="s">
        <v>97</v>
      </c>
      <c r="X6" s="148" t="s">
        <v>98</v>
      </c>
      <c r="Z6" s="134"/>
      <c r="AA6" s="177"/>
      <c r="AB6" s="177"/>
      <c r="AC6" s="177"/>
      <c r="AD6" s="177"/>
      <c r="AE6" s="177"/>
      <c r="AF6" s="177"/>
      <c r="AG6" s="177"/>
      <c r="AH6" s="177"/>
      <c r="AI6" s="177"/>
      <c r="AJ6" s="177"/>
    </row>
    <row r="7" spans="1:36" ht="13.5" x14ac:dyDescent="0.15">
      <c r="A7" s="155"/>
      <c r="B7" s="149"/>
      <c r="C7" s="150"/>
      <c r="D7" s="160"/>
      <c r="E7" s="151"/>
      <c r="F7" s="152"/>
      <c r="G7" s="153" t="s">
        <v>99</v>
      </c>
      <c r="H7" s="152"/>
      <c r="I7" s="151"/>
      <c r="J7" s="152"/>
      <c r="K7" s="153" t="s">
        <v>99</v>
      </c>
      <c r="L7" s="152"/>
      <c r="M7" s="151"/>
      <c r="N7" s="152"/>
      <c r="O7" s="153" t="s">
        <v>99</v>
      </c>
      <c r="P7" s="152"/>
      <c r="Q7" s="151"/>
      <c r="R7" s="152"/>
      <c r="S7" s="153" t="s">
        <v>99</v>
      </c>
      <c r="T7" s="152"/>
      <c r="U7" s="151"/>
      <c r="V7" s="152"/>
      <c r="W7" s="153" t="s">
        <v>99</v>
      </c>
      <c r="X7" s="152"/>
      <c r="Z7" s="134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1:36" ht="10.5" customHeight="1" x14ac:dyDescent="0.15">
      <c r="A8" s="155"/>
      <c r="B8" s="157" t="s">
        <v>263</v>
      </c>
      <c r="C8" s="134">
        <v>20</v>
      </c>
      <c r="D8" s="155" t="s">
        <v>264</v>
      </c>
      <c r="E8" s="356">
        <v>2730</v>
      </c>
      <c r="F8" s="357">
        <v>4494</v>
      </c>
      <c r="G8" s="358">
        <v>3419</v>
      </c>
      <c r="H8" s="357">
        <v>180286</v>
      </c>
      <c r="I8" s="356">
        <v>2415</v>
      </c>
      <c r="J8" s="357">
        <v>3360</v>
      </c>
      <c r="K8" s="358">
        <v>2667</v>
      </c>
      <c r="L8" s="357">
        <v>185858</v>
      </c>
      <c r="M8" s="356">
        <v>1470</v>
      </c>
      <c r="N8" s="357">
        <v>2520</v>
      </c>
      <c r="O8" s="358">
        <v>1903</v>
      </c>
      <c r="P8" s="357">
        <v>199975</v>
      </c>
      <c r="Q8" s="356">
        <v>6510</v>
      </c>
      <c r="R8" s="357">
        <v>8169</v>
      </c>
      <c r="S8" s="358">
        <v>7241</v>
      </c>
      <c r="T8" s="357">
        <v>48304</v>
      </c>
      <c r="U8" s="356">
        <v>4568</v>
      </c>
      <c r="V8" s="357">
        <v>7035</v>
      </c>
      <c r="W8" s="358">
        <v>5674</v>
      </c>
      <c r="X8" s="357">
        <v>142927</v>
      </c>
      <c r="Z8" s="358"/>
      <c r="AA8" s="177"/>
      <c r="AB8" s="177"/>
      <c r="AC8" s="177"/>
      <c r="AD8" s="177"/>
      <c r="AE8" s="359"/>
      <c r="AF8" s="359"/>
      <c r="AG8" s="359"/>
      <c r="AH8" s="359"/>
      <c r="AI8" s="359"/>
      <c r="AJ8" s="359"/>
    </row>
    <row r="9" spans="1:36" ht="11.1" customHeight="1" x14ac:dyDescent="0.15">
      <c r="A9" s="155"/>
      <c r="B9" s="157"/>
      <c r="C9" s="134">
        <v>21</v>
      </c>
      <c r="D9" s="155"/>
      <c r="E9" s="356">
        <v>2415</v>
      </c>
      <c r="F9" s="357">
        <v>4200</v>
      </c>
      <c r="G9" s="358">
        <v>3195</v>
      </c>
      <c r="H9" s="357">
        <v>171670</v>
      </c>
      <c r="I9" s="356">
        <v>2100</v>
      </c>
      <c r="J9" s="357">
        <v>3360</v>
      </c>
      <c r="K9" s="358">
        <v>2560</v>
      </c>
      <c r="L9" s="357">
        <v>206553</v>
      </c>
      <c r="M9" s="356">
        <v>1470</v>
      </c>
      <c r="N9" s="357">
        <v>2363</v>
      </c>
      <c r="O9" s="358">
        <v>1757</v>
      </c>
      <c r="P9" s="357">
        <v>171644</v>
      </c>
      <c r="Q9" s="356">
        <v>5744</v>
      </c>
      <c r="R9" s="357">
        <v>7770</v>
      </c>
      <c r="S9" s="358">
        <v>6798</v>
      </c>
      <c r="T9" s="357">
        <v>46522</v>
      </c>
      <c r="U9" s="356">
        <v>4410</v>
      </c>
      <c r="V9" s="357">
        <v>6143</v>
      </c>
      <c r="W9" s="358">
        <v>5274</v>
      </c>
      <c r="X9" s="357">
        <v>152033</v>
      </c>
      <c r="Z9" s="358"/>
      <c r="AA9" s="177"/>
      <c r="AB9" s="177"/>
      <c r="AC9" s="177"/>
      <c r="AD9" s="177"/>
      <c r="AE9" s="359"/>
      <c r="AF9" s="359"/>
      <c r="AG9" s="359"/>
      <c r="AH9" s="359"/>
      <c r="AI9" s="359"/>
      <c r="AJ9" s="359"/>
    </row>
    <row r="10" spans="1:36" ht="11.1" customHeight="1" x14ac:dyDescent="0.15">
      <c r="A10" s="155"/>
      <c r="B10" s="157"/>
      <c r="C10" s="134">
        <v>22</v>
      </c>
      <c r="D10" s="155"/>
      <c r="E10" s="357">
        <v>2520</v>
      </c>
      <c r="F10" s="357">
        <v>4410</v>
      </c>
      <c r="G10" s="357">
        <v>3119</v>
      </c>
      <c r="H10" s="357">
        <v>175619</v>
      </c>
      <c r="I10" s="357">
        <v>2226</v>
      </c>
      <c r="J10" s="357">
        <v>3318</v>
      </c>
      <c r="K10" s="357">
        <v>2618</v>
      </c>
      <c r="L10" s="357">
        <v>208614</v>
      </c>
      <c r="M10" s="357">
        <v>1575</v>
      </c>
      <c r="N10" s="357">
        <v>2205</v>
      </c>
      <c r="O10" s="357">
        <v>1801</v>
      </c>
      <c r="P10" s="357">
        <v>161252</v>
      </c>
      <c r="Q10" s="357">
        <v>5775</v>
      </c>
      <c r="R10" s="357">
        <v>7665</v>
      </c>
      <c r="S10" s="357">
        <v>6779</v>
      </c>
      <c r="T10" s="357">
        <v>43193</v>
      </c>
      <c r="U10" s="357">
        <v>4935</v>
      </c>
      <c r="V10" s="357">
        <v>6300</v>
      </c>
      <c r="W10" s="357">
        <v>5486</v>
      </c>
      <c r="X10" s="360">
        <v>133621</v>
      </c>
      <c r="Z10" s="358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</row>
    <row r="11" spans="1:36" ht="11.1" customHeight="1" x14ac:dyDescent="0.15">
      <c r="A11" s="155"/>
      <c r="B11" s="157"/>
      <c r="C11" s="134">
        <v>23</v>
      </c>
      <c r="D11" s="155"/>
      <c r="E11" s="158">
        <v>2520</v>
      </c>
      <c r="F11" s="158">
        <v>4200</v>
      </c>
      <c r="G11" s="158">
        <v>3145.6016263398192</v>
      </c>
      <c r="H11" s="158">
        <v>192348.59999999998</v>
      </c>
      <c r="I11" s="158">
        <v>1995</v>
      </c>
      <c r="J11" s="158">
        <v>3087</v>
      </c>
      <c r="K11" s="158">
        <v>2499.417395432964</v>
      </c>
      <c r="L11" s="158">
        <v>215641.4</v>
      </c>
      <c r="M11" s="158">
        <v>1575</v>
      </c>
      <c r="N11" s="158">
        <v>2100</v>
      </c>
      <c r="O11" s="158">
        <v>1752.3643224360665</v>
      </c>
      <c r="P11" s="158">
        <v>162518</v>
      </c>
      <c r="Q11" s="158">
        <v>5775</v>
      </c>
      <c r="R11" s="158">
        <v>8400</v>
      </c>
      <c r="S11" s="158">
        <v>6763.9499079415737</v>
      </c>
      <c r="T11" s="158">
        <v>45235.5</v>
      </c>
      <c r="U11" s="158">
        <v>5040</v>
      </c>
      <c r="V11" s="158">
        <v>6405</v>
      </c>
      <c r="W11" s="158">
        <v>5445.5256604651895</v>
      </c>
      <c r="X11" s="159">
        <v>127405.79999999999</v>
      </c>
      <c r="Z11" s="358"/>
      <c r="AA11" s="177"/>
      <c r="AB11" s="177"/>
      <c r="AC11" s="177"/>
      <c r="AD11" s="177"/>
      <c r="AE11" s="134"/>
      <c r="AF11" s="134"/>
      <c r="AG11" s="134"/>
      <c r="AH11" s="134"/>
      <c r="AI11" s="134"/>
      <c r="AJ11" s="134"/>
    </row>
    <row r="12" spans="1:36" ht="11.1" customHeight="1" x14ac:dyDescent="0.15">
      <c r="A12" s="134"/>
      <c r="B12" s="361"/>
      <c r="C12" s="150">
        <v>24</v>
      </c>
      <c r="D12" s="160"/>
      <c r="E12" s="164">
        <v>2520</v>
      </c>
      <c r="F12" s="164">
        <v>4410</v>
      </c>
      <c r="G12" s="164">
        <v>2985.2336236427964</v>
      </c>
      <c r="H12" s="164">
        <v>219470</v>
      </c>
      <c r="I12" s="164">
        <v>1995</v>
      </c>
      <c r="J12" s="164">
        <v>3045</v>
      </c>
      <c r="K12" s="164">
        <v>2327.9318552870195</v>
      </c>
      <c r="L12" s="164">
        <v>192122</v>
      </c>
      <c r="M12" s="160">
        <v>1103</v>
      </c>
      <c r="N12" s="164">
        <v>1943</v>
      </c>
      <c r="O12" s="164">
        <v>1416.4878296018444</v>
      </c>
      <c r="P12" s="164">
        <v>152113</v>
      </c>
      <c r="Q12" s="160">
        <v>5775</v>
      </c>
      <c r="R12" s="164">
        <v>8400</v>
      </c>
      <c r="S12" s="164">
        <v>6565.3455984947768</v>
      </c>
      <c r="T12" s="164">
        <v>52366</v>
      </c>
      <c r="U12" s="164">
        <v>4515</v>
      </c>
      <c r="V12" s="164">
        <v>7140</v>
      </c>
      <c r="W12" s="164">
        <v>5016.0275041498553</v>
      </c>
      <c r="X12" s="160">
        <v>130700</v>
      </c>
      <c r="Z12" s="358"/>
      <c r="AA12" s="177"/>
      <c r="AB12" s="177"/>
      <c r="AC12" s="177"/>
      <c r="AD12" s="177"/>
      <c r="AE12" s="134"/>
      <c r="AF12" s="134"/>
      <c r="AG12" s="134"/>
      <c r="AH12" s="134"/>
      <c r="AI12" s="134"/>
      <c r="AJ12" s="134"/>
    </row>
    <row r="13" spans="1:36" ht="10.5" customHeight="1" x14ac:dyDescent="0.15">
      <c r="A13" s="134"/>
      <c r="B13" s="157"/>
      <c r="C13" s="134">
        <v>6</v>
      </c>
      <c r="D13" s="155"/>
      <c r="E13" s="357">
        <v>2625</v>
      </c>
      <c r="F13" s="357">
        <v>3465</v>
      </c>
      <c r="G13" s="357">
        <v>2911.7891280554541</v>
      </c>
      <c r="H13" s="357">
        <v>14949.6</v>
      </c>
      <c r="I13" s="357">
        <v>2100</v>
      </c>
      <c r="J13" s="357">
        <v>2732.1</v>
      </c>
      <c r="K13" s="357">
        <v>2395.4797966283104</v>
      </c>
      <c r="L13" s="357">
        <v>12669.6</v>
      </c>
      <c r="M13" s="357">
        <v>1470</v>
      </c>
      <c r="N13" s="357">
        <v>1890</v>
      </c>
      <c r="O13" s="357">
        <v>1604.5809500429611</v>
      </c>
      <c r="P13" s="357">
        <v>12827.9</v>
      </c>
      <c r="Q13" s="357">
        <v>6615</v>
      </c>
      <c r="R13" s="357">
        <v>8190</v>
      </c>
      <c r="S13" s="357">
        <v>6896.7814926463861</v>
      </c>
      <c r="T13" s="357">
        <v>4740.5</v>
      </c>
      <c r="U13" s="357">
        <v>5040</v>
      </c>
      <c r="V13" s="357">
        <v>6300</v>
      </c>
      <c r="W13" s="357">
        <v>5513.3890860947477</v>
      </c>
      <c r="X13" s="360">
        <v>13580.8</v>
      </c>
      <c r="Z13" s="134"/>
    </row>
    <row r="14" spans="1:36" ht="10.5" customHeight="1" x14ac:dyDescent="0.15">
      <c r="A14" s="134"/>
      <c r="B14" s="157"/>
      <c r="C14" s="134">
        <v>7</v>
      </c>
      <c r="D14" s="155"/>
      <c r="E14" s="357">
        <v>2730</v>
      </c>
      <c r="F14" s="357">
        <v>3675</v>
      </c>
      <c r="G14" s="357">
        <v>2981.0903338718363</v>
      </c>
      <c r="H14" s="357">
        <v>21833.7</v>
      </c>
      <c r="I14" s="357">
        <v>2100</v>
      </c>
      <c r="J14" s="357">
        <v>2835</v>
      </c>
      <c r="K14" s="357">
        <v>2395.5445649163075</v>
      </c>
      <c r="L14" s="357">
        <v>14395.2</v>
      </c>
      <c r="M14" s="357">
        <v>1155</v>
      </c>
      <c r="N14" s="357">
        <v>1942.5</v>
      </c>
      <c r="O14" s="357">
        <v>1508.5807989967175</v>
      </c>
      <c r="P14" s="357">
        <v>12485.3</v>
      </c>
      <c r="Q14" s="357">
        <v>6300</v>
      </c>
      <c r="R14" s="357">
        <v>8295</v>
      </c>
      <c r="S14" s="357">
        <v>6880.724715007028</v>
      </c>
      <c r="T14" s="357">
        <v>4704.8</v>
      </c>
      <c r="U14" s="357">
        <v>5250</v>
      </c>
      <c r="V14" s="357">
        <v>6268.5</v>
      </c>
      <c r="W14" s="357">
        <v>5528.950131851575</v>
      </c>
      <c r="X14" s="360">
        <v>13399.4</v>
      </c>
      <c r="Z14" s="134"/>
    </row>
    <row r="15" spans="1:36" ht="10.5" customHeight="1" x14ac:dyDescent="0.15">
      <c r="A15" s="134"/>
      <c r="B15" s="157"/>
      <c r="C15" s="134">
        <v>8</v>
      </c>
      <c r="D15" s="155"/>
      <c r="E15" s="357">
        <v>2835</v>
      </c>
      <c r="F15" s="357">
        <v>3675</v>
      </c>
      <c r="G15" s="357">
        <v>3071.4686572561532</v>
      </c>
      <c r="H15" s="357">
        <v>18427.900000000001</v>
      </c>
      <c r="I15" s="357">
        <v>1995</v>
      </c>
      <c r="J15" s="357">
        <v>2940</v>
      </c>
      <c r="K15" s="357">
        <v>2386.8416432670006</v>
      </c>
      <c r="L15" s="357">
        <v>14714.3</v>
      </c>
      <c r="M15" s="357">
        <v>1102.5</v>
      </c>
      <c r="N15" s="357">
        <v>1942.5</v>
      </c>
      <c r="O15" s="357">
        <v>1485.4471873129853</v>
      </c>
      <c r="P15" s="357">
        <v>14815.9</v>
      </c>
      <c r="Q15" s="357">
        <v>6300</v>
      </c>
      <c r="R15" s="357">
        <v>8400</v>
      </c>
      <c r="S15" s="357">
        <v>6882.5095399429374</v>
      </c>
      <c r="T15" s="360">
        <v>4293.8999999999996</v>
      </c>
      <c r="U15" s="357">
        <v>5241.6000000000004</v>
      </c>
      <c r="V15" s="357">
        <v>6825</v>
      </c>
      <c r="W15" s="360">
        <v>5766.2646750524118</v>
      </c>
      <c r="X15" s="360">
        <v>13851.4</v>
      </c>
      <c r="Z15" s="134"/>
    </row>
    <row r="16" spans="1:36" ht="10.5" customHeight="1" x14ac:dyDescent="0.15">
      <c r="A16" s="134"/>
      <c r="B16" s="157"/>
      <c r="C16" s="134">
        <v>9</v>
      </c>
      <c r="D16" s="155"/>
      <c r="E16" s="357">
        <v>2940</v>
      </c>
      <c r="F16" s="357">
        <v>3675</v>
      </c>
      <c r="G16" s="357">
        <v>3111.6734932709192</v>
      </c>
      <c r="H16" s="357">
        <v>14090.3</v>
      </c>
      <c r="I16" s="357">
        <v>2205</v>
      </c>
      <c r="J16" s="357">
        <v>2940</v>
      </c>
      <c r="K16" s="357">
        <v>2429.7867884934863</v>
      </c>
      <c r="L16" s="357">
        <v>13397.4</v>
      </c>
      <c r="M16" s="357">
        <v>1260</v>
      </c>
      <c r="N16" s="357">
        <v>1942.5</v>
      </c>
      <c r="O16" s="357">
        <v>1496.5477432093767</v>
      </c>
      <c r="P16" s="357">
        <v>12411.4</v>
      </c>
      <c r="Q16" s="357">
        <v>6300</v>
      </c>
      <c r="R16" s="357">
        <v>8400</v>
      </c>
      <c r="S16" s="357">
        <v>6848.7322151355293</v>
      </c>
      <c r="T16" s="357">
        <v>3587.8</v>
      </c>
      <c r="U16" s="357">
        <v>5250</v>
      </c>
      <c r="V16" s="357">
        <v>6090</v>
      </c>
      <c r="W16" s="357">
        <v>5632.0773976087521</v>
      </c>
      <c r="X16" s="360">
        <v>8907.7000000000007</v>
      </c>
      <c r="Z16" s="134"/>
    </row>
    <row r="17" spans="1:26" ht="10.5" customHeight="1" x14ac:dyDescent="0.15">
      <c r="A17" s="134"/>
      <c r="B17" s="157"/>
      <c r="C17" s="134">
        <v>10</v>
      </c>
      <c r="D17" s="155"/>
      <c r="E17" s="357">
        <v>2940</v>
      </c>
      <c r="F17" s="357">
        <v>3675</v>
      </c>
      <c r="G17" s="357">
        <v>3083.34001081211</v>
      </c>
      <c r="H17" s="357">
        <v>17385.900000000001</v>
      </c>
      <c r="I17" s="357">
        <v>2310</v>
      </c>
      <c r="J17" s="357">
        <v>2940</v>
      </c>
      <c r="K17" s="357">
        <v>2508.4300470325234</v>
      </c>
      <c r="L17" s="357">
        <v>14971.9</v>
      </c>
      <c r="M17" s="357">
        <v>1239</v>
      </c>
      <c r="N17" s="357">
        <v>1890</v>
      </c>
      <c r="O17" s="357">
        <v>1467.1197454597893</v>
      </c>
      <c r="P17" s="357">
        <v>13794.3</v>
      </c>
      <c r="Q17" s="357">
        <v>6300</v>
      </c>
      <c r="R17" s="357">
        <v>8400</v>
      </c>
      <c r="S17" s="357">
        <v>6854.9179261862901</v>
      </c>
      <c r="T17" s="357">
        <v>4601.6000000000004</v>
      </c>
      <c r="U17" s="357">
        <v>5250</v>
      </c>
      <c r="V17" s="357">
        <v>6200.25</v>
      </c>
      <c r="W17" s="357">
        <v>5416.5485861182524</v>
      </c>
      <c r="X17" s="360">
        <v>11715.8</v>
      </c>
      <c r="Z17" s="134"/>
    </row>
    <row r="18" spans="1:26" ht="10.5" customHeight="1" x14ac:dyDescent="0.15">
      <c r="A18" s="134"/>
      <c r="B18" s="157"/>
      <c r="C18" s="134">
        <v>11</v>
      </c>
      <c r="D18" s="155"/>
      <c r="E18" s="357">
        <v>3150</v>
      </c>
      <c r="F18" s="357">
        <v>4147.5</v>
      </c>
      <c r="G18" s="357">
        <v>3305.659735567684</v>
      </c>
      <c r="H18" s="360">
        <v>23581.200000000001</v>
      </c>
      <c r="I18" s="357">
        <v>2310</v>
      </c>
      <c r="J18" s="357">
        <v>2940</v>
      </c>
      <c r="K18" s="357">
        <v>2522.0244336971214</v>
      </c>
      <c r="L18" s="357">
        <v>17254.2</v>
      </c>
      <c r="M18" s="357">
        <v>1365</v>
      </c>
      <c r="N18" s="357">
        <v>1680</v>
      </c>
      <c r="O18" s="357">
        <v>1475.6669982483832</v>
      </c>
      <c r="P18" s="357">
        <v>12018.6</v>
      </c>
      <c r="Q18" s="357">
        <v>6825</v>
      </c>
      <c r="R18" s="360">
        <v>7875</v>
      </c>
      <c r="S18" s="357">
        <v>7191.4529633113834</v>
      </c>
      <c r="T18" s="357">
        <v>4443</v>
      </c>
      <c r="U18" s="357">
        <v>4725</v>
      </c>
      <c r="V18" s="357">
        <v>6510</v>
      </c>
      <c r="W18" s="357">
        <v>5173.6935661335674</v>
      </c>
      <c r="X18" s="360">
        <v>12428.6</v>
      </c>
      <c r="Z18" s="134"/>
    </row>
    <row r="19" spans="1:26" ht="10.5" customHeight="1" x14ac:dyDescent="0.15">
      <c r="A19" s="134"/>
      <c r="B19" s="157"/>
      <c r="C19" s="134">
        <v>12</v>
      </c>
      <c r="D19" s="155"/>
      <c r="E19" s="357">
        <v>3465</v>
      </c>
      <c r="F19" s="357">
        <v>4410</v>
      </c>
      <c r="G19" s="357">
        <v>3913.562762003543</v>
      </c>
      <c r="H19" s="357">
        <v>27617.3</v>
      </c>
      <c r="I19" s="357">
        <v>2520</v>
      </c>
      <c r="J19" s="357">
        <v>3045</v>
      </c>
      <c r="K19" s="357">
        <v>2732.9158529294541</v>
      </c>
      <c r="L19" s="357">
        <v>21962.400000000001</v>
      </c>
      <c r="M19" s="357">
        <v>1365</v>
      </c>
      <c r="N19" s="357">
        <v>1890</v>
      </c>
      <c r="O19" s="357">
        <v>1535.232534257397</v>
      </c>
      <c r="P19" s="357">
        <v>12115.5</v>
      </c>
      <c r="Q19" s="357">
        <v>6300</v>
      </c>
      <c r="R19" s="357">
        <v>8400</v>
      </c>
      <c r="S19" s="357">
        <v>7107.9737852475237</v>
      </c>
      <c r="T19" s="357">
        <v>7059.1</v>
      </c>
      <c r="U19" s="357">
        <v>5775</v>
      </c>
      <c r="V19" s="357">
        <v>7140</v>
      </c>
      <c r="W19" s="357">
        <v>6041.0580568720388</v>
      </c>
      <c r="X19" s="360">
        <v>15004.1</v>
      </c>
      <c r="Z19" s="134"/>
    </row>
    <row r="20" spans="1:26" ht="10.5" customHeight="1" x14ac:dyDescent="0.15">
      <c r="A20" s="134"/>
      <c r="B20" s="157" t="s">
        <v>265</v>
      </c>
      <c r="C20" s="134">
        <v>1</v>
      </c>
      <c r="D20" s="155" t="s">
        <v>266</v>
      </c>
      <c r="E20" s="357">
        <v>3360</v>
      </c>
      <c r="F20" s="357">
        <v>3990</v>
      </c>
      <c r="G20" s="357">
        <v>3541.2325967843353</v>
      </c>
      <c r="H20" s="357">
        <v>12176</v>
      </c>
      <c r="I20" s="357">
        <v>2310</v>
      </c>
      <c r="J20" s="357">
        <v>3045</v>
      </c>
      <c r="K20" s="357">
        <v>2609.3279956161714</v>
      </c>
      <c r="L20" s="357">
        <v>10703.9</v>
      </c>
      <c r="M20" s="357">
        <v>1260</v>
      </c>
      <c r="N20" s="357">
        <v>1890</v>
      </c>
      <c r="O20" s="357">
        <v>1474.6876296634903</v>
      </c>
      <c r="P20" s="357">
        <v>8942.6</v>
      </c>
      <c r="Q20" s="357">
        <v>6300</v>
      </c>
      <c r="R20" s="357">
        <v>8400</v>
      </c>
      <c r="S20" s="357">
        <v>7053.4652662229637</v>
      </c>
      <c r="T20" s="357">
        <v>2308.8000000000002</v>
      </c>
      <c r="U20" s="357">
        <v>5250</v>
      </c>
      <c r="V20" s="357">
        <v>6090</v>
      </c>
      <c r="W20" s="357">
        <v>5416.1458300954282</v>
      </c>
      <c r="X20" s="360">
        <v>7558.3</v>
      </c>
      <c r="Z20" s="134"/>
    </row>
    <row r="21" spans="1:26" ht="10.5" customHeight="1" x14ac:dyDescent="0.15">
      <c r="A21" s="134"/>
      <c r="B21" s="157"/>
      <c r="C21" s="134">
        <v>2</v>
      </c>
      <c r="D21" s="155"/>
      <c r="E21" s="357">
        <v>2940</v>
      </c>
      <c r="F21" s="357">
        <v>3990</v>
      </c>
      <c r="G21" s="357">
        <v>3132.5518985587587</v>
      </c>
      <c r="H21" s="357">
        <v>13062.2</v>
      </c>
      <c r="I21" s="357">
        <v>2415</v>
      </c>
      <c r="J21" s="357">
        <v>3055.5</v>
      </c>
      <c r="K21" s="357">
        <v>2601.965968586388</v>
      </c>
      <c r="L21" s="357">
        <v>10935.1</v>
      </c>
      <c r="M21" s="357">
        <v>1365</v>
      </c>
      <c r="N21" s="357">
        <v>1942.5</v>
      </c>
      <c r="O21" s="357">
        <v>1524.3070668893386</v>
      </c>
      <c r="P21" s="357">
        <v>9363.5</v>
      </c>
      <c r="Q21" s="357">
        <v>6300</v>
      </c>
      <c r="R21" s="357">
        <v>8400</v>
      </c>
      <c r="S21" s="357">
        <v>6910.4443618674413</v>
      </c>
      <c r="T21" s="357">
        <v>3254.1</v>
      </c>
      <c r="U21" s="357">
        <v>5250</v>
      </c>
      <c r="V21" s="357">
        <v>6594</v>
      </c>
      <c r="W21" s="357">
        <v>5475.2377797408717</v>
      </c>
      <c r="X21" s="360">
        <v>7994.9</v>
      </c>
      <c r="Z21" s="134"/>
    </row>
    <row r="22" spans="1:26" ht="10.5" customHeight="1" x14ac:dyDescent="0.15">
      <c r="A22" s="134"/>
      <c r="B22" s="157"/>
      <c r="C22" s="134">
        <v>3</v>
      </c>
      <c r="D22" s="155"/>
      <c r="E22" s="357">
        <v>2835</v>
      </c>
      <c r="F22" s="357">
        <v>3885</v>
      </c>
      <c r="G22" s="357">
        <v>3131.3535240468368</v>
      </c>
      <c r="H22" s="357">
        <v>20095.3</v>
      </c>
      <c r="I22" s="357">
        <v>2415</v>
      </c>
      <c r="J22" s="357">
        <v>3045</v>
      </c>
      <c r="K22" s="357">
        <v>2633.7757428547438</v>
      </c>
      <c r="L22" s="357">
        <v>15865.2</v>
      </c>
      <c r="M22" s="357">
        <v>1370.25</v>
      </c>
      <c r="N22" s="357">
        <v>1995</v>
      </c>
      <c r="O22" s="357">
        <v>1531.1565871108378</v>
      </c>
      <c r="P22" s="357">
        <v>11192.9</v>
      </c>
      <c r="Q22" s="357">
        <v>6300</v>
      </c>
      <c r="R22" s="357">
        <v>8400</v>
      </c>
      <c r="S22" s="357">
        <v>6971.2800317885258</v>
      </c>
      <c r="T22" s="357">
        <v>4055.6</v>
      </c>
      <c r="U22" s="357">
        <v>5040</v>
      </c>
      <c r="V22" s="357">
        <v>6279</v>
      </c>
      <c r="W22" s="357">
        <v>5735.5724799103464</v>
      </c>
      <c r="X22" s="360">
        <v>11771.1</v>
      </c>
      <c r="Z22" s="134"/>
    </row>
    <row r="23" spans="1:26" ht="10.5" customHeight="1" x14ac:dyDescent="0.15">
      <c r="A23" s="134"/>
      <c r="B23" s="157"/>
      <c r="C23" s="134">
        <v>4</v>
      </c>
      <c r="D23" s="155"/>
      <c r="E23" s="357">
        <v>2940</v>
      </c>
      <c r="F23" s="357">
        <v>4200</v>
      </c>
      <c r="G23" s="357">
        <v>3063.8142586272293</v>
      </c>
      <c r="H23" s="357">
        <v>17417.400000000001</v>
      </c>
      <c r="I23" s="357">
        <v>2415</v>
      </c>
      <c r="J23" s="357">
        <v>3045</v>
      </c>
      <c r="K23" s="357">
        <v>2584.9505142774938</v>
      </c>
      <c r="L23" s="357">
        <v>18101.5</v>
      </c>
      <c r="M23" s="357">
        <v>1365</v>
      </c>
      <c r="N23" s="357">
        <v>1995</v>
      </c>
      <c r="O23" s="357">
        <v>1542.7468732782372</v>
      </c>
      <c r="P23" s="357">
        <v>11583.2</v>
      </c>
      <c r="Q23" s="357">
        <v>6300</v>
      </c>
      <c r="R23" s="357">
        <v>8400</v>
      </c>
      <c r="S23" s="357">
        <v>6886.5609360276349</v>
      </c>
      <c r="T23" s="357">
        <v>5070.8</v>
      </c>
      <c r="U23" s="357">
        <v>5040</v>
      </c>
      <c r="V23" s="357">
        <v>6300</v>
      </c>
      <c r="W23" s="357">
        <v>5308.5017130620963</v>
      </c>
      <c r="X23" s="360">
        <v>12818.4</v>
      </c>
      <c r="Z23" s="134"/>
    </row>
    <row r="24" spans="1:26" ht="10.5" customHeight="1" x14ac:dyDescent="0.15">
      <c r="A24" s="134"/>
      <c r="B24" s="157"/>
      <c r="C24" s="134">
        <v>5</v>
      </c>
      <c r="D24" s="155"/>
      <c r="E24" s="357">
        <v>2835</v>
      </c>
      <c r="F24" s="357">
        <v>3990</v>
      </c>
      <c r="G24" s="357">
        <v>2998.9163239810505</v>
      </c>
      <c r="H24" s="357">
        <v>20747</v>
      </c>
      <c r="I24" s="357">
        <v>2415</v>
      </c>
      <c r="J24" s="357">
        <v>3360</v>
      </c>
      <c r="K24" s="357">
        <v>2611.8688785925629</v>
      </c>
      <c r="L24" s="357">
        <v>20385</v>
      </c>
      <c r="M24" s="357">
        <v>1365</v>
      </c>
      <c r="N24" s="360">
        <v>2100</v>
      </c>
      <c r="O24" s="357">
        <v>1565.7509824504743</v>
      </c>
      <c r="P24" s="357">
        <v>12611.8</v>
      </c>
      <c r="Q24" s="357">
        <v>6300</v>
      </c>
      <c r="R24" s="357">
        <v>8400</v>
      </c>
      <c r="S24" s="357">
        <v>6921.3330433871279</v>
      </c>
      <c r="T24" s="357">
        <v>5351.4</v>
      </c>
      <c r="U24" s="357">
        <v>5040</v>
      </c>
      <c r="V24" s="357">
        <v>6300</v>
      </c>
      <c r="W24" s="357">
        <v>5300.8295846330657</v>
      </c>
      <c r="X24" s="357">
        <v>13237.6</v>
      </c>
      <c r="Z24" s="134"/>
    </row>
    <row r="25" spans="1:26" ht="10.5" customHeight="1" x14ac:dyDescent="0.15">
      <c r="A25" s="134"/>
      <c r="B25" s="361"/>
      <c r="C25" s="150">
        <v>6</v>
      </c>
      <c r="D25" s="160"/>
      <c r="E25" s="362">
        <v>2835</v>
      </c>
      <c r="F25" s="362">
        <v>3780</v>
      </c>
      <c r="G25" s="362">
        <v>3014.4950045159176</v>
      </c>
      <c r="H25" s="362">
        <v>16710.8</v>
      </c>
      <c r="I25" s="362">
        <v>2310</v>
      </c>
      <c r="J25" s="362">
        <v>2940</v>
      </c>
      <c r="K25" s="362">
        <v>2548.9732129306417</v>
      </c>
      <c r="L25" s="362">
        <v>15812.4</v>
      </c>
      <c r="M25" s="362">
        <v>1417.5</v>
      </c>
      <c r="N25" s="362">
        <v>2100</v>
      </c>
      <c r="O25" s="362">
        <v>1590.583287416988</v>
      </c>
      <c r="P25" s="362">
        <v>8858.7000000000007</v>
      </c>
      <c r="Q25" s="362">
        <v>6300</v>
      </c>
      <c r="R25" s="362">
        <v>8400</v>
      </c>
      <c r="S25" s="362">
        <v>7117.1342065451108</v>
      </c>
      <c r="T25" s="362">
        <v>4056.3</v>
      </c>
      <c r="U25" s="362">
        <v>5040</v>
      </c>
      <c r="V25" s="362">
        <v>6300</v>
      </c>
      <c r="W25" s="362">
        <v>5267.2225959719126</v>
      </c>
      <c r="X25" s="363">
        <v>11544.1</v>
      </c>
      <c r="Z25" s="134"/>
    </row>
    <row r="26" spans="1:26" ht="12" customHeight="1" x14ac:dyDescent="0.15">
      <c r="A26" s="155"/>
      <c r="B26" s="156"/>
      <c r="C26" s="364" t="s">
        <v>259</v>
      </c>
      <c r="D26" s="365"/>
      <c r="E26" s="366" t="s">
        <v>105</v>
      </c>
      <c r="F26" s="367"/>
      <c r="G26" s="367"/>
      <c r="H26" s="368"/>
      <c r="I26" s="366" t="s">
        <v>106</v>
      </c>
      <c r="J26" s="367"/>
      <c r="K26" s="367"/>
      <c r="L26" s="368"/>
      <c r="M26" s="366" t="s">
        <v>107</v>
      </c>
      <c r="N26" s="367"/>
      <c r="O26" s="367"/>
      <c r="P26" s="368"/>
      <c r="Q26" s="366" t="s">
        <v>108</v>
      </c>
      <c r="R26" s="367"/>
      <c r="S26" s="367"/>
      <c r="T26" s="368"/>
      <c r="U26" s="366" t="s">
        <v>114</v>
      </c>
      <c r="V26" s="367"/>
      <c r="W26" s="367"/>
      <c r="X26" s="368"/>
      <c r="Y26" s="134"/>
    </row>
    <row r="27" spans="1:26" ht="12" customHeight="1" x14ac:dyDescent="0.15">
      <c r="A27" s="155"/>
      <c r="B27" s="353" t="s">
        <v>262</v>
      </c>
      <c r="C27" s="354"/>
      <c r="D27" s="355"/>
      <c r="E27" s="166" t="s">
        <v>95</v>
      </c>
      <c r="F27" s="148" t="s">
        <v>96</v>
      </c>
      <c r="G27" s="232" t="s">
        <v>97</v>
      </c>
      <c r="H27" s="148" t="s">
        <v>98</v>
      </c>
      <c r="I27" s="166" t="s">
        <v>95</v>
      </c>
      <c r="J27" s="148" t="s">
        <v>96</v>
      </c>
      <c r="K27" s="232" t="s">
        <v>97</v>
      </c>
      <c r="L27" s="148" t="s">
        <v>98</v>
      </c>
      <c r="M27" s="166" t="s">
        <v>95</v>
      </c>
      <c r="N27" s="148" t="s">
        <v>96</v>
      </c>
      <c r="O27" s="232" t="s">
        <v>97</v>
      </c>
      <c r="P27" s="148" t="s">
        <v>98</v>
      </c>
      <c r="Q27" s="166" t="s">
        <v>95</v>
      </c>
      <c r="R27" s="148" t="s">
        <v>96</v>
      </c>
      <c r="S27" s="232" t="s">
        <v>97</v>
      </c>
      <c r="T27" s="148" t="s">
        <v>98</v>
      </c>
      <c r="U27" s="166" t="s">
        <v>95</v>
      </c>
      <c r="V27" s="148" t="s">
        <v>96</v>
      </c>
      <c r="W27" s="232" t="s">
        <v>97</v>
      </c>
      <c r="X27" s="148" t="s">
        <v>98</v>
      </c>
      <c r="Y27" s="134"/>
    </row>
    <row r="28" spans="1:26" x14ac:dyDescent="0.15">
      <c r="A28" s="155"/>
      <c r="B28" s="149"/>
      <c r="C28" s="150"/>
      <c r="D28" s="160"/>
      <c r="E28" s="151"/>
      <c r="F28" s="152"/>
      <c r="G28" s="153" t="s">
        <v>99</v>
      </c>
      <c r="H28" s="152"/>
      <c r="I28" s="151"/>
      <c r="J28" s="152"/>
      <c r="K28" s="153" t="s">
        <v>99</v>
      </c>
      <c r="L28" s="152"/>
      <c r="M28" s="151"/>
      <c r="N28" s="152"/>
      <c r="O28" s="153" t="s">
        <v>99</v>
      </c>
      <c r="P28" s="152"/>
      <c r="Q28" s="151"/>
      <c r="R28" s="152"/>
      <c r="S28" s="153" t="s">
        <v>99</v>
      </c>
      <c r="T28" s="152"/>
      <c r="U28" s="151"/>
      <c r="V28" s="152"/>
      <c r="W28" s="153" t="s">
        <v>99</v>
      </c>
      <c r="X28" s="152"/>
      <c r="Y28" s="134"/>
    </row>
    <row r="29" spans="1:26" ht="10.5" customHeight="1" x14ac:dyDescent="0.15">
      <c r="A29" s="155"/>
      <c r="B29" s="157" t="s">
        <v>263</v>
      </c>
      <c r="C29" s="134">
        <v>20</v>
      </c>
      <c r="D29" s="155" t="s">
        <v>264</v>
      </c>
      <c r="E29" s="369" t="s">
        <v>267</v>
      </c>
      <c r="F29" s="220" t="s">
        <v>267</v>
      </c>
      <c r="G29" s="245" t="s">
        <v>267</v>
      </c>
      <c r="H29" s="357">
        <v>369</v>
      </c>
      <c r="I29" s="356">
        <v>1470</v>
      </c>
      <c r="J29" s="357">
        <v>2360</v>
      </c>
      <c r="K29" s="358">
        <v>1973</v>
      </c>
      <c r="L29" s="357">
        <v>221000</v>
      </c>
      <c r="M29" s="356">
        <v>2468</v>
      </c>
      <c r="N29" s="357">
        <v>3150</v>
      </c>
      <c r="O29" s="358">
        <v>2788</v>
      </c>
      <c r="P29" s="357">
        <v>39140</v>
      </c>
      <c r="Q29" s="356">
        <v>2573</v>
      </c>
      <c r="R29" s="357">
        <v>3350</v>
      </c>
      <c r="S29" s="358">
        <v>2913</v>
      </c>
      <c r="T29" s="357">
        <v>46063</v>
      </c>
      <c r="U29" s="356">
        <v>2583</v>
      </c>
      <c r="V29" s="357">
        <v>3350</v>
      </c>
      <c r="W29" s="358">
        <v>2865</v>
      </c>
      <c r="X29" s="357">
        <v>43385</v>
      </c>
      <c r="Y29" s="134"/>
    </row>
    <row r="30" spans="1:26" ht="11.1" customHeight="1" x14ac:dyDescent="0.15">
      <c r="A30" s="155"/>
      <c r="B30" s="157"/>
      <c r="C30" s="134">
        <v>21</v>
      </c>
      <c r="D30" s="155"/>
      <c r="E30" s="369" t="s">
        <v>267</v>
      </c>
      <c r="F30" s="220" t="s">
        <v>267</v>
      </c>
      <c r="G30" s="245" t="s">
        <v>267</v>
      </c>
      <c r="H30" s="357">
        <v>227</v>
      </c>
      <c r="I30" s="356">
        <v>1260</v>
      </c>
      <c r="J30" s="357">
        <v>2310</v>
      </c>
      <c r="K30" s="358">
        <v>1737</v>
      </c>
      <c r="L30" s="357">
        <v>260981</v>
      </c>
      <c r="M30" s="356">
        <v>2121</v>
      </c>
      <c r="N30" s="357">
        <v>3192</v>
      </c>
      <c r="O30" s="358">
        <v>2489</v>
      </c>
      <c r="P30" s="357">
        <v>38208</v>
      </c>
      <c r="Q30" s="356">
        <v>2451</v>
      </c>
      <c r="R30" s="357">
        <v>3255</v>
      </c>
      <c r="S30" s="358">
        <v>2809</v>
      </c>
      <c r="T30" s="357">
        <v>48413</v>
      </c>
      <c r="U30" s="356">
        <v>2415</v>
      </c>
      <c r="V30" s="357">
        <v>3234</v>
      </c>
      <c r="W30" s="358">
        <v>2755</v>
      </c>
      <c r="X30" s="357">
        <v>41722</v>
      </c>
      <c r="Y30" s="134"/>
    </row>
    <row r="31" spans="1:26" ht="11.1" customHeight="1" x14ac:dyDescent="0.15">
      <c r="A31" s="155"/>
      <c r="B31" s="157"/>
      <c r="C31" s="134">
        <v>22</v>
      </c>
      <c r="D31" s="155"/>
      <c r="E31" s="220" t="s">
        <v>267</v>
      </c>
      <c r="F31" s="220" t="s">
        <v>267</v>
      </c>
      <c r="G31" s="220" t="s">
        <v>267</v>
      </c>
      <c r="H31" s="357">
        <v>9057</v>
      </c>
      <c r="I31" s="357">
        <v>1365</v>
      </c>
      <c r="J31" s="357">
        <v>2108</v>
      </c>
      <c r="K31" s="357">
        <v>1685</v>
      </c>
      <c r="L31" s="357">
        <v>251415</v>
      </c>
      <c r="M31" s="357">
        <v>2100</v>
      </c>
      <c r="N31" s="357">
        <v>2940</v>
      </c>
      <c r="O31" s="357">
        <v>2430</v>
      </c>
      <c r="P31" s="357">
        <v>34617</v>
      </c>
      <c r="Q31" s="357">
        <v>2421</v>
      </c>
      <c r="R31" s="357">
        <v>3036</v>
      </c>
      <c r="S31" s="357">
        <v>2718</v>
      </c>
      <c r="T31" s="357">
        <v>45476</v>
      </c>
      <c r="U31" s="357">
        <v>2499</v>
      </c>
      <c r="V31" s="357">
        <v>3276</v>
      </c>
      <c r="W31" s="357">
        <v>2717</v>
      </c>
      <c r="X31" s="360">
        <v>41408</v>
      </c>
      <c r="Y31" s="134"/>
    </row>
    <row r="32" spans="1:26" ht="11.1" customHeight="1" x14ac:dyDescent="0.15">
      <c r="A32" s="155"/>
      <c r="B32" s="157"/>
      <c r="C32" s="134">
        <v>23</v>
      </c>
      <c r="D32" s="155"/>
      <c r="E32" s="220" t="s">
        <v>267</v>
      </c>
      <c r="F32" s="220" t="s">
        <v>267</v>
      </c>
      <c r="G32" s="220" t="s">
        <v>267</v>
      </c>
      <c r="H32" s="158">
        <v>4790.1000000000004</v>
      </c>
      <c r="I32" s="158">
        <v>1200</v>
      </c>
      <c r="J32" s="158">
        <v>1900</v>
      </c>
      <c r="K32" s="158">
        <v>1627.8366169252001</v>
      </c>
      <c r="L32" s="158">
        <v>300233.3</v>
      </c>
      <c r="M32" s="158">
        <v>2100</v>
      </c>
      <c r="N32" s="158">
        <v>2790</v>
      </c>
      <c r="O32" s="158">
        <v>2383.5298740902585</v>
      </c>
      <c r="P32" s="158">
        <v>35375.9</v>
      </c>
      <c r="Q32" s="158">
        <v>2200</v>
      </c>
      <c r="R32" s="158">
        <v>2800</v>
      </c>
      <c r="S32" s="158">
        <v>2567.2837822435163</v>
      </c>
      <c r="T32" s="158">
        <v>34927.899999999994</v>
      </c>
      <c r="U32" s="158">
        <v>2300</v>
      </c>
      <c r="V32" s="158">
        <v>2950</v>
      </c>
      <c r="W32" s="158">
        <v>2542.5510055666482</v>
      </c>
      <c r="X32" s="159">
        <v>35274</v>
      </c>
      <c r="Y32" s="134"/>
    </row>
    <row r="33" spans="1:25" ht="11.1" customHeight="1" x14ac:dyDescent="0.15">
      <c r="A33" s="134"/>
      <c r="B33" s="361"/>
      <c r="C33" s="150">
        <v>24</v>
      </c>
      <c r="D33" s="160"/>
      <c r="E33" s="247" t="s">
        <v>267</v>
      </c>
      <c r="F33" s="247" t="s">
        <v>267</v>
      </c>
      <c r="G33" s="248" t="s">
        <v>267</v>
      </c>
      <c r="H33" s="238">
        <v>1402</v>
      </c>
      <c r="I33" s="238">
        <v>1260</v>
      </c>
      <c r="J33" s="238">
        <v>1943</v>
      </c>
      <c r="K33" s="164">
        <v>1486.9968111998612</v>
      </c>
      <c r="L33" s="238">
        <v>333218</v>
      </c>
      <c r="M33" s="240">
        <v>1806</v>
      </c>
      <c r="N33" s="238">
        <v>2888</v>
      </c>
      <c r="O33" s="164">
        <v>2135.3738230566078</v>
      </c>
      <c r="P33" s="238">
        <v>25330</v>
      </c>
      <c r="Q33" s="238">
        <v>2100</v>
      </c>
      <c r="R33" s="238">
        <v>3150</v>
      </c>
      <c r="S33" s="164">
        <v>2546.6864753827945</v>
      </c>
      <c r="T33" s="238">
        <v>29178</v>
      </c>
      <c r="U33" s="238">
        <v>2100</v>
      </c>
      <c r="V33" s="238">
        <v>3129</v>
      </c>
      <c r="W33" s="164">
        <v>2447.3885737279379</v>
      </c>
      <c r="X33" s="240">
        <v>23428</v>
      </c>
      <c r="Y33" s="134"/>
    </row>
    <row r="34" spans="1:25" ht="11.1" customHeight="1" x14ac:dyDescent="0.15">
      <c r="A34" s="134"/>
      <c r="B34" s="157"/>
      <c r="C34" s="134">
        <v>6</v>
      </c>
      <c r="D34" s="155"/>
      <c r="E34" s="220">
        <v>0</v>
      </c>
      <c r="F34" s="220">
        <v>0</v>
      </c>
      <c r="G34" s="220">
        <v>0</v>
      </c>
      <c r="H34" s="357">
        <v>440.4</v>
      </c>
      <c r="I34" s="357">
        <v>1365</v>
      </c>
      <c r="J34" s="357">
        <v>1890</v>
      </c>
      <c r="K34" s="357">
        <v>1616.4796033660921</v>
      </c>
      <c r="L34" s="357">
        <v>27601.7</v>
      </c>
      <c r="M34" s="357">
        <v>1906.8000000000002</v>
      </c>
      <c r="N34" s="357">
        <v>2625</v>
      </c>
      <c r="O34" s="357">
        <v>2183.4429629629631</v>
      </c>
      <c r="P34" s="357">
        <v>1712.1</v>
      </c>
      <c r="Q34" s="357">
        <v>2100</v>
      </c>
      <c r="R34" s="357">
        <v>3150</v>
      </c>
      <c r="S34" s="357">
        <v>2666.0213668142137</v>
      </c>
      <c r="T34" s="357">
        <v>2430.5</v>
      </c>
      <c r="U34" s="357">
        <v>2318.4</v>
      </c>
      <c r="V34" s="357">
        <v>2992.5</v>
      </c>
      <c r="W34" s="357">
        <v>2543.1277272361322</v>
      </c>
      <c r="X34" s="370">
        <v>1597.2</v>
      </c>
      <c r="Y34" s="134"/>
    </row>
    <row r="35" spans="1:25" ht="11.1" customHeight="1" x14ac:dyDescent="0.15">
      <c r="A35" s="134"/>
      <c r="B35" s="157"/>
      <c r="C35" s="134">
        <v>7</v>
      </c>
      <c r="D35" s="155"/>
      <c r="E35" s="220">
        <v>0</v>
      </c>
      <c r="F35" s="220">
        <v>0</v>
      </c>
      <c r="G35" s="220">
        <v>0</v>
      </c>
      <c r="H35" s="357">
        <v>148.19999999999999</v>
      </c>
      <c r="I35" s="357">
        <v>1365</v>
      </c>
      <c r="J35" s="357">
        <v>1942.5</v>
      </c>
      <c r="K35" s="357">
        <v>1621.8973115360029</v>
      </c>
      <c r="L35" s="357">
        <v>36794.1</v>
      </c>
      <c r="M35" s="357">
        <v>2102.1</v>
      </c>
      <c r="N35" s="357">
        <v>2887.5</v>
      </c>
      <c r="O35" s="357">
        <v>2287.7917146144987</v>
      </c>
      <c r="P35" s="357">
        <v>2112.9</v>
      </c>
      <c r="Q35" s="357">
        <v>2319.4500000000003</v>
      </c>
      <c r="R35" s="357">
        <v>3097.5</v>
      </c>
      <c r="S35" s="357">
        <v>2624.679004945302</v>
      </c>
      <c r="T35" s="357">
        <v>2299.6999999999998</v>
      </c>
      <c r="U35" s="357">
        <v>2415</v>
      </c>
      <c r="V35" s="357">
        <v>2887.5</v>
      </c>
      <c r="W35" s="357">
        <v>2591.9486506353037</v>
      </c>
      <c r="X35" s="370">
        <v>2023.9</v>
      </c>
      <c r="Y35" s="134"/>
    </row>
    <row r="36" spans="1:25" ht="11.1" customHeight="1" x14ac:dyDescent="0.15">
      <c r="A36" s="134"/>
      <c r="B36" s="157"/>
      <c r="C36" s="134">
        <v>8</v>
      </c>
      <c r="D36" s="155"/>
      <c r="E36" s="220">
        <v>0</v>
      </c>
      <c r="F36" s="244">
        <v>0</v>
      </c>
      <c r="G36" s="220">
        <v>0</v>
      </c>
      <c r="H36" s="357">
        <v>403.1</v>
      </c>
      <c r="I36" s="357">
        <v>1365</v>
      </c>
      <c r="J36" s="357">
        <v>1890</v>
      </c>
      <c r="K36" s="360">
        <v>1590.7074641529853</v>
      </c>
      <c r="L36" s="357">
        <v>35362.800000000003</v>
      </c>
      <c r="M36" s="357">
        <v>2100</v>
      </c>
      <c r="N36" s="357">
        <v>2835</v>
      </c>
      <c r="O36" s="357">
        <v>2262.7473227944929</v>
      </c>
      <c r="P36" s="357">
        <v>2816.4</v>
      </c>
      <c r="Q36" s="357">
        <v>2415</v>
      </c>
      <c r="R36" s="357">
        <v>3150</v>
      </c>
      <c r="S36" s="357">
        <v>2673.147917757989</v>
      </c>
      <c r="T36" s="360">
        <v>3503.2</v>
      </c>
      <c r="U36" s="357">
        <v>2415</v>
      </c>
      <c r="V36" s="357">
        <v>2863.35</v>
      </c>
      <c r="W36" s="357">
        <v>2544.7544028680263</v>
      </c>
      <c r="X36" s="370">
        <v>2720.4</v>
      </c>
      <c r="Y36" s="134"/>
    </row>
    <row r="37" spans="1:25" ht="11.1" customHeight="1" x14ac:dyDescent="0.15">
      <c r="A37" s="134"/>
      <c r="B37" s="157"/>
      <c r="C37" s="134">
        <v>9</v>
      </c>
      <c r="D37" s="155"/>
      <c r="E37" s="220">
        <v>0</v>
      </c>
      <c r="F37" s="220">
        <v>0</v>
      </c>
      <c r="G37" s="220">
        <v>0</v>
      </c>
      <c r="H37" s="357">
        <v>118</v>
      </c>
      <c r="I37" s="357">
        <v>1312.5</v>
      </c>
      <c r="J37" s="357">
        <v>1846.95</v>
      </c>
      <c r="K37" s="357">
        <v>1550.1769814057163</v>
      </c>
      <c r="L37" s="357">
        <v>22509.599999999999</v>
      </c>
      <c r="M37" s="357">
        <v>2101.0500000000002</v>
      </c>
      <c r="N37" s="357">
        <v>2520</v>
      </c>
      <c r="O37" s="357">
        <v>2226.6276995305166</v>
      </c>
      <c r="P37" s="357">
        <v>1824.9</v>
      </c>
      <c r="Q37" s="357">
        <v>2415</v>
      </c>
      <c r="R37" s="357">
        <v>3038.7000000000003</v>
      </c>
      <c r="S37" s="357">
        <v>2695.5550476947537</v>
      </c>
      <c r="T37" s="357">
        <v>2096.3000000000002</v>
      </c>
      <c r="U37" s="357">
        <v>2432.85</v>
      </c>
      <c r="V37" s="357">
        <v>2953.65</v>
      </c>
      <c r="W37" s="357">
        <v>2605.0409290468774</v>
      </c>
      <c r="X37" s="370">
        <v>1813.5</v>
      </c>
      <c r="Y37" s="134"/>
    </row>
    <row r="38" spans="1:25" ht="11.1" customHeight="1" x14ac:dyDescent="0.15">
      <c r="A38" s="134"/>
      <c r="B38" s="157"/>
      <c r="C38" s="134">
        <v>10</v>
      </c>
      <c r="D38" s="155"/>
      <c r="E38" s="220">
        <v>0</v>
      </c>
      <c r="F38" s="220">
        <v>0</v>
      </c>
      <c r="G38" s="220">
        <v>0</v>
      </c>
      <c r="H38" s="220">
        <v>0</v>
      </c>
      <c r="I38" s="357">
        <v>1260</v>
      </c>
      <c r="J38" s="357">
        <v>1846.95</v>
      </c>
      <c r="K38" s="357">
        <v>1523.2621738396156</v>
      </c>
      <c r="L38" s="357">
        <v>30001.200000000001</v>
      </c>
      <c r="M38" s="357">
        <v>2112.6</v>
      </c>
      <c r="N38" s="357">
        <v>2415</v>
      </c>
      <c r="O38" s="357">
        <v>2211.3387275242039</v>
      </c>
      <c r="P38" s="357">
        <v>2713.9</v>
      </c>
      <c r="Q38" s="357">
        <v>2415</v>
      </c>
      <c r="R38" s="357">
        <v>3045</v>
      </c>
      <c r="S38" s="357">
        <v>2686.3465743676006</v>
      </c>
      <c r="T38" s="357">
        <v>2205.9</v>
      </c>
      <c r="U38" s="357">
        <v>2415</v>
      </c>
      <c r="V38" s="357">
        <v>2835</v>
      </c>
      <c r="W38" s="357">
        <v>2568.4819288049398</v>
      </c>
      <c r="X38" s="370">
        <v>1729.6</v>
      </c>
      <c r="Y38" s="134"/>
    </row>
    <row r="39" spans="1:25" ht="11.1" customHeight="1" x14ac:dyDescent="0.15">
      <c r="A39" s="134"/>
      <c r="B39" s="157"/>
      <c r="C39" s="134">
        <v>11</v>
      </c>
      <c r="D39" s="155"/>
      <c r="E39" s="220">
        <v>0</v>
      </c>
      <c r="F39" s="220">
        <v>0</v>
      </c>
      <c r="G39" s="220">
        <v>0</v>
      </c>
      <c r="H39" s="220">
        <v>59.6</v>
      </c>
      <c r="I39" s="357">
        <v>1365</v>
      </c>
      <c r="J39" s="357">
        <v>1680</v>
      </c>
      <c r="K39" s="357">
        <v>1516.8438058058889</v>
      </c>
      <c r="L39" s="357">
        <v>23640</v>
      </c>
      <c r="M39" s="357">
        <v>2312.1</v>
      </c>
      <c r="N39" s="357">
        <v>2625</v>
      </c>
      <c r="O39" s="357">
        <v>2395.1481545360471</v>
      </c>
      <c r="P39" s="357">
        <v>2074.5</v>
      </c>
      <c r="Q39" s="357">
        <v>2520</v>
      </c>
      <c r="R39" s="357">
        <v>2658.6</v>
      </c>
      <c r="S39" s="357">
        <v>2570.8907977547206</v>
      </c>
      <c r="T39" s="357">
        <v>2056.4</v>
      </c>
      <c r="U39" s="357">
        <v>2530.5</v>
      </c>
      <c r="V39" s="357">
        <v>2731.05</v>
      </c>
      <c r="W39" s="357">
        <v>2649.6057692307695</v>
      </c>
      <c r="X39" s="370">
        <v>1723.8</v>
      </c>
      <c r="Y39" s="134"/>
    </row>
    <row r="40" spans="1:25" ht="11.1" customHeight="1" x14ac:dyDescent="0.15">
      <c r="A40" s="134"/>
      <c r="B40" s="157"/>
      <c r="C40" s="134">
        <v>12</v>
      </c>
      <c r="D40" s="155"/>
      <c r="E40" s="220">
        <v>0</v>
      </c>
      <c r="F40" s="220">
        <v>0</v>
      </c>
      <c r="G40" s="220">
        <v>0</v>
      </c>
      <c r="H40" s="220">
        <v>151.30000000000001</v>
      </c>
      <c r="I40" s="357">
        <v>1365</v>
      </c>
      <c r="J40" s="357">
        <v>1785</v>
      </c>
      <c r="K40" s="357">
        <v>1515.7744361212742</v>
      </c>
      <c r="L40" s="357">
        <v>33424.6</v>
      </c>
      <c r="M40" s="357">
        <v>2293.2000000000003</v>
      </c>
      <c r="N40" s="357">
        <v>2689.05</v>
      </c>
      <c r="O40" s="357">
        <v>2414.3504408928084</v>
      </c>
      <c r="P40" s="357">
        <v>1835.2</v>
      </c>
      <c r="Q40" s="357">
        <v>2635.5</v>
      </c>
      <c r="R40" s="357">
        <v>2944.2000000000003</v>
      </c>
      <c r="S40" s="357">
        <v>2722.7530297107114</v>
      </c>
      <c r="T40" s="357">
        <v>1878.5</v>
      </c>
      <c r="U40" s="357">
        <v>2625</v>
      </c>
      <c r="V40" s="357">
        <v>2940</v>
      </c>
      <c r="W40" s="357">
        <v>2755.4137168141592</v>
      </c>
      <c r="X40" s="370">
        <v>1168.9000000000001</v>
      </c>
      <c r="Y40" s="134"/>
    </row>
    <row r="41" spans="1:25" ht="11.1" customHeight="1" x14ac:dyDescent="0.15">
      <c r="A41" s="134"/>
      <c r="B41" s="157" t="s">
        <v>265</v>
      </c>
      <c r="C41" s="134">
        <v>1</v>
      </c>
      <c r="D41" s="155" t="s">
        <v>268</v>
      </c>
      <c r="E41" s="220">
        <v>0</v>
      </c>
      <c r="F41" s="220">
        <v>0</v>
      </c>
      <c r="G41" s="220">
        <v>0</v>
      </c>
      <c r="H41" s="220">
        <v>55.4</v>
      </c>
      <c r="I41" s="357">
        <v>1260</v>
      </c>
      <c r="J41" s="357">
        <v>1680</v>
      </c>
      <c r="K41" s="357">
        <v>1452.9526992854644</v>
      </c>
      <c r="L41" s="357">
        <v>26548.9</v>
      </c>
      <c r="M41" s="357">
        <v>2238.6</v>
      </c>
      <c r="N41" s="357">
        <v>2443.35</v>
      </c>
      <c r="O41" s="357">
        <v>2332.9879154078553</v>
      </c>
      <c r="P41" s="357">
        <v>1203.0999999999999</v>
      </c>
      <c r="Q41" s="357">
        <v>2415</v>
      </c>
      <c r="R41" s="357">
        <v>2578.8000000000002</v>
      </c>
      <c r="S41" s="357">
        <v>2495.5576131687244</v>
      </c>
      <c r="T41" s="357">
        <v>1458</v>
      </c>
      <c r="U41" s="357">
        <v>2421.3000000000002</v>
      </c>
      <c r="V41" s="357">
        <v>2625</v>
      </c>
      <c r="W41" s="357">
        <v>2532.5290806754219</v>
      </c>
      <c r="X41" s="370">
        <v>823.5</v>
      </c>
      <c r="Y41" s="134"/>
    </row>
    <row r="42" spans="1:25" ht="11.1" customHeight="1" x14ac:dyDescent="0.15">
      <c r="A42" s="134"/>
      <c r="B42" s="157"/>
      <c r="C42" s="134">
        <v>2</v>
      </c>
      <c r="D42" s="155"/>
      <c r="E42" s="220">
        <v>0</v>
      </c>
      <c r="F42" s="220">
        <v>0</v>
      </c>
      <c r="G42" s="220">
        <v>0</v>
      </c>
      <c r="H42" s="220">
        <v>67.7</v>
      </c>
      <c r="I42" s="357">
        <v>1365</v>
      </c>
      <c r="J42" s="357">
        <v>1785</v>
      </c>
      <c r="K42" s="357">
        <v>1538.652129507112</v>
      </c>
      <c r="L42" s="357">
        <v>22092.5</v>
      </c>
      <c r="M42" s="357">
        <v>2500.0500000000002</v>
      </c>
      <c r="N42" s="357">
        <v>2725.8</v>
      </c>
      <c r="O42" s="357">
        <v>2592.6951871657752</v>
      </c>
      <c r="P42" s="357">
        <v>1694.7</v>
      </c>
      <c r="Q42" s="357">
        <v>2625</v>
      </c>
      <c r="R42" s="357">
        <v>2835</v>
      </c>
      <c r="S42" s="357">
        <v>2713.6664516129035</v>
      </c>
      <c r="T42" s="357">
        <v>1762.3</v>
      </c>
      <c r="U42" s="357">
        <v>2625</v>
      </c>
      <c r="V42" s="357">
        <v>2826.6</v>
      </c>
      <c r="W42" s="357">
        <v>2707.3960234680576</v>
      </c>
      <c r="X42" s="370">
        <v>1029</v>
      </c>
      <c r="Y42" s="134"/>
    </row>
    <row r="43" spans="1:25" ht="11.1" customHeight="1" x14ac:dyDescent="0.15">
      <c r="A43" s="134"/>
      <c r="B43" s="157"/>
      <c r="C43" s="134">
        <v>3</v>
      </c>
      <c r="D43" s="155"/>
      <c r="E43" s="220">
        <v>0</v>
      </c>
      <c r="F43" s="220">
        <v>0</v>
      </c>
      <c r="G43" s="220">
        <v>0</v>
      </c>
      <c r="H43" s="220">
        <v>0</v>
      </c>
      <c r="I43" s="357">
        <v>1365</v>
      </c>
      <c r="J43" s="357">
        <v>1890</v>
      </c>
      <c r="K43" s="357">
        <v>1622.5083132978898</v>
      </c>
      <c r="L43" s="357">
        <v>23122.1</v>
      </c>
      <c r="M43" s="357">
        <v>2415</v>
      </c>
      <c r="N43" s="357">
        <v>2782.5</v>
      </c>
      <c r="O43" s="357">
        <v>2464.1542699724514</v>
      </c>
      <c r="P43" s="357">
        <v>1579.6</v>
      </c>
      <c r="Q43" s="357">
        <v>2520</v>
      </c>
      <c r="R43" s="357">
        <v>2835</v>
      </c>
      <c r="S43" s="357">
        <v>2641.8903671535727</v>
      </c>
      <c r="T43" s="357">
        <v>2185.1</v>
      </c>
      <c r="U43" s="357">
        <v>2558.85</v>
      </c>
      <c r="V43" s="357">
        <v>2835</v>
      </c>
      <c r="W43" s="357">
        <v>2641.4983677910764</v>
      </c>
      <c r="X43" s="370">
        <v>1303.4000000000001</v>
      </c>
      <c r="Y43" s="134"/>
    </row>
    <row r="44" spans="1:25" ht="11.1" customHeight="1" x14ac:dyDescent="0.15">
      <c r="A44" s="134"/>
      <c r="B44" s="157"/>
      <c r="C44" s="134">
        <v>4</v>
      </c>
      <c r="D44" s="155"/>
      <c r="E44" s="220">
        <v>0</v>
      </c>
      <c r="F44" s="220">
        <v>0</v>
      </c>
      <c r="G44" s="220">
        <v>0</v>
      </c>
      <c r="H44" s="220">
        <v>0</v>
      </c>
      <c r="I44" s="357">
        <v>1417.5</v>
      </c>
      <c r="J44" s="357">
        <v>1995</v>
      </c>
      <c r="K44" s="357">
        <v>1646.3245880134468</v>
      </c>
      <c r="L44" s="357">
        <v>30687.5</v>
      </c>
      <c r="M44" s="357">
        <v>2424.4500000000003</v>
      </c>
      <c r="N44" s="360">
        <v>2500.0500000000002</v>
      </c>
      <c r="O44" s="357">
        <v>2451.163563829788</v>
      </c>
      <c r="P44" s="357">
        <v>2659.2</v>
      </c>
      <c r="Q44" s="360">
        <v>2520</v>
      </c>
      <c r="R44" s="357">
        <v>2821.35</v>
      </c>
      <c r="S44" s="357">
        <v>2714.1192710212927</v>
      </c>
      <c r="T44" s="357">
        <v>3554.3</v>
      </c>
      <c r="U44" s="357">
        <v>2627.1</v>
      </c>
      <c r="V44" s="357">
        <v>2912.7000000000003</v>
      </c>
      <c r="W44" s="357">
        <v>2755.1440892472119</v>
      </c>
      <c r="X44" s="370">
        <v>2469.3000000000002</v>
      </c>
      <c r="Y44" s="134"/>
    </row>
    <row r="45" spans="1:25" ht="11.1" customHeight="1" x14ac:dyDescent="0.15">
      <c r="A45" s="134"/>
      <c r="B45" s="157"/>
      <c r="C45" s="134">
        <v>5</v>
      </c>
      <c r="D45" s="155"/>
      <c r="E45" s="220">
        <v>0</v>
      </c>
      <c r="F45" s="220">
        <v>0</v>
      </c>
      <c r="G45" s="220">
        <v>0</v>
      </c>
      <c r="H45" s="220">
        <v>0</v>
      </c>
      <c r="I45" s="357">
        <v>1365</v>
      </c>
      <c r="J45" s="357">
        <v>2129.4</v>
      </c>
      <c r="K45" s="357">
        <v>1692.9435901612644</v>
      </c>
      <c r="L45" s="357">
        <v>28890.3</v>
      </c>
      <c r="M45" s="357">
        <v>2415</v>
      </c>
      <c r="N45" s="357">
        <v>2730</v>
      </c>
      <c r="O45" s="357">
        <v>2448.0539112050737</v>
      </c>
      <c r="P45" s="357">
        <v>2555.9</v>
      </c>
      <c r="Q45" s="357">
        <v>2625</v>
      </c>
      <c r="R45" s="357">
        <v>2935.8</v>
      </c>
      <c r="S45" s="360">
        <v>2811.296969305748</v>
      </c>
      <c r="T45" s="357">
        <v>3701.1</v>
      </c>
      <c r="U45" s="357">
        <v>2839.2000000000003</v>
      </c>
      <c r="V45" s="357">
        <v>3150</v>
      </c>
      <c r="W45" s="357">
        <v>2878.120869810788</v>
      </c>
      <c r="X45" s="370">
        <v>2649.5</v>
      </c>
      <c r="Y45" s="134"/>
    </row>
    <row r="46" spans="1:25" ht="11.1" customHeight="1" x14ac:dyDescent="0.15">
      <c r="A46" s="134"/>
      <c r="B46" s="361"/>
      <c r="C46" s="150">
        <v>6</v>
      </c>
      <c r="D46" s="160"/>
      <c r="E46" s="247">
        <v>0</v>
      </c>
      <c r="F46" s="247">
        <v>0</v>
      </c>
      <c r="G46" s="247">
        <v>0</v>
      </c>
      <c r="H46" s="247">
        <v>0</v>
      </c>
      <c r="I46" s="362">
        <v>1470</v>
      </c>
      <c r="J46" s="362">
        <v>2100</v>
      </c>
      <c r="K46" s="362">
        <v>1700.9956599702173</v>
      </c>
      <c r="L46" s="362">
        <v>24653.8</v>
      </c>
      <c r="M46" s="362">
        <v>2509.5</v>
      </c>
      <c r="N46" s="362">
        <v>2509.5</v>
      </c>
      <c r="O46" s="362">
        <v>2509.0849358974365</v>
      </c>
      <c r="P46" s="362">
        <v>1893.1</v>
      </c>
      <c r="Q46" s="362">
        <v>2644.9500000000003</v>
      </c>
      <c r="R46" s="362">
        <v>2940</v>
      </c>
      <c r="S46" s="362">
        <v>2808.6940784491899</v>
      </c>
      <c r="T46" s="362">
        <v>2756.3</v>
      </c>
      <c r="U46" s="362">
        <v>2625</v>
      </c>
      <c r="V46" s="362">
        <v>2940</v>
      </c>
      <c r="W46" s="362">
        <v>2703.62423673086</v>
      </c>
      <c r="X46" s="371">
        <v>1790.8</v>
      </c>
      <c r="Y46" s="134"/>
    </row>
    <row r="47" spans="1:25" ht="3.75" customHeight="1" x14ac:dyDescent="0.15">
      <c r="B47" s="176"/>
      <c r="C47" s="186"/>
      <c r="D47" s="176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</row>
    <row r="48" spans="1:25" x14ac:dyDescent="0.15">
      <c r="B48" s="180" t="s">
        <v>109</v>
      </c>
      <c r="C48" s="135" t="s">
        <v>110</v>
      </c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</row>
    <row r="49" spans="2:26" x14ac:dyDescent="0.15">
      <c r="B49" s="225" t="s">
        <v>111</v>
      </c>
      <c r="C49" s="135" t="s">
        <v>269</v>
      </c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</row>
    <row r="50" spans="2:26" x14ac:dyDescent="0.15">
      <c r="B50" s="225" t="s">
        <v>199</v>
      </c>
      <c r="C50" s="135" t="s">
        <v>270</v>
      </c>
      <c r="X50" s="134"/>
      <c r="Y50" s="134"/>
      <c r="Z50" s="134"/>
    </row>
    <row r="51" spans="2:26" x14ac:dyDescent="0.15">
      <c r="B51" s="225"/>
      <c r="X51" s="134"/>
      <c r="Y51" s="134"/>
      <c r="Z51" s="134"/>
    </row>
    <row r="52" spans="2:26" x14ac:dyDescent="0.15">
      <c r="X52" s="358"/>
      <c r="Y52" s="134"/>
      <c r="Z52" s="134"/>
    </row>
    <row r="53" spans="2:26" x14ac:dyDescent="0.15">
      <c r="X53" s="358"/>
      <c r="Y53" s="134"/>
      <c r="Z53" s="134"/>
    </row>
    <row r="54" spans="2:26" x14ac:dyDescent="0.15">
      <c r="X54" s="358"/>
      <c r="Y54" s="134"/>
      <c r="Z54" s="134"/>
    </row>
    <row r="55" spans="2:26" x14ac:dyDescent="0.15">
      <c r="X55" s="358"/>
      <c r="Y55" s="134"/>
      <c r="Z55" s="134"/>
    </row>
    <row r="56" spans="2:26" x14ac:dyDescent="0.15">
      <c r="X56" s="358"/>
      <c r="Y56" s="134"/>
      <c r="Z56" s="134"/>
    </row>
    <row r="57" spans="2:26" x14ac:dyDescent="0.15">
      <c r="X57" s="372"/>
      <c r="Y57" s="134"/>
      <c r="Z57" s="134"/>
    </row>
    <row r="58" spans="2:26" x14ac:dyDescent="0.15">
      <c r="X58" s="358"/>
      <c r="Y58" s="134"/>
      <c r="Z58" s="134"/>
    </row>
    <row r="59" spans="2:26" x14ac:dyDescent="0.15">
      <c r="X59" s="358"/>
      <c r="Y59" s="134"/>
      <c r="Z59" s="134"/>
    </row>
    <row r="60" spans="2:26" x14ac:dyDescent="0.15">
      <c r="X60" s="358"/>
      <c r="Y60" s="134"/>
      <c r="Z60" s="134"/>
    </row>
    <row r="61" spans="2:26" x14ac:dyDescent="0.15">
      <c r="X61" s="134"/>
      <c r="Y61" s="134"/>
      <c r="Z61" s="134"/>
    </row>
    <row r="62" spans="2:26" x14ac:dyDescent="0.15">
      <c r="X62" s="134"/>
      <c r="Y62" s="134"/>
      <c r="Z62" s="134"/>
    </row>
    <row r="63" spans="2:26" x14ac:dyDescent="0.15">
      <c r="X63" s="134"/>
      <c r="Y63" s="134"/>
      <c r="Z63" s="134"/>
    </row>
  </sheetData>
  <phoneticPr fontId="6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="75" workbookViewId="0"/>
  </sheetViews>
  <sheetFormatPr defaultColWidth="7.5" defaultRowHeight="12" x14ac:dyDescent="0.15"/>
  <cols>
    <col min="1" max="1" width="1.625" style="135" customWidth="1"/>
    <col min="2" max="2" width="4.625" style="135" customWidth="1"/>
    <col min="3" max="4" width="2.875" style="135" customWidth="1"/>
    <col min="5" max="7" width="5.875" style="135" customWidth="1"/>
    <col min="8" max="8" width="7.875" style="135" customWidth="1"/>
    <col min="9" max="11" width="5.875" style="135" customWidth="1"/>
    <col min="12" max="12" width="7.875" style="135" customWidth="1"/>
    <col min="13" max="15" width="5.875" style="135" customWidth="1"/>
    <col min="16" max="16" width="8" style="135" customWidth="1"/>
    <col min="17" max="19" width="5.875" style="135" customWidth="1"/>
    <col min="20" max="20" width="8" style="135" customWidth="1"/>
    <col min="21" max="16384" width="7.5" style="135"/>
  </cols>
  <sheetData>
    <row r="1" spans="1:23" ht="15" customHeight="1" x14ac:dyDescent="0.15">
      <c r="B1" s="133"/>
      <c r="C1" s="373"/>
      <c r="D1" s="373"/>
    </row>
    <row r="2" spans="1:23" ht="12.75" customHeight="1" x14ac:dyDescent="0.15">
      <c r="B2" s="135" t="str">
        <f>近和41!B3&amp;"（つづき）"</f>
        <v>(1)和牛チルド「4」の品目別価格（つづき）</v>
      </c>
      <c r="C2" s="344"/>
      <c r="D2" s="344"/>
    </row>
    <row r="3" spans="1:23" ht="12.75" customHeight="1" x14ac:dyDescent="0.15">
      <c r="B3" s="134"/>
      <c r="C3" s="345"/>
      <c r="D3" s="345"/>
      <c r="E3" s="134"/>
      <c r="F3" s="134"/>
      <c r="G3" s="134"/>
      <c r="H3" s="134"/>
      <c r="I3" s="134"/>
      <c r="J3" s="134"/>
      <c r="P3" s="346" t="s">
        <v>87</v>
      </c>
    </row>
    <row r="4" spans="1:23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</row>
    <row r="5" spans="1:23" ht="12" customHeight="1" x14ac:dyDescent="0.15">
      <c r="A5" s="155"/>
      <c r="B5" s="320"/>
      <c r="C5" s="348" t="s">
        <v>259</v>
      </c>
      <c r="D5" s="349"/>
      <c r="E5" s="350" t="s">
        <v>115</v>
      </c>
      <c r="F5" s="351"/>
      <c r="G5" s="351"/>
      <c r="H5" s="352"/>
      <c r="I5" s="350" t="s">
        <v>271</v>
      </c>
      <c r="J5" s="351"/>
      <c r="K5" s="351"/>
      <c r="L5" s="352"/>
      <c r="M5" s="350" t="s">
        <v>272</v>
      </c>
      <c r="N5" s="351"/>
      <c r="O5" s="351"/>
      <c r="P5" s="352"/>
      <c r="Q5" s="177"/>
      <c r="R5" s="177"/>
      <c r="S5" s="177"/>
      <c r="T5" s="177"/>
      <c r="U5" s="134"/>
      <c r="V5" s="134"/>
      <c r="W5" s="134"/>
    </row>
    <row r="6" spans="1:23" ht="12" customHeight="1" x14ac:dyDescent="0.15">
      <c r="A6" s="155"/>
      <c r="B6" s="353" t="s">
        <v>262</v>
      </c>
      <c r="C6" s="354"/>
      <c r="D6" s="355"/>
      <c r="E6" s="166" t="s">
        <v>95</v>
      </c>
      <c r="F6" s="148" t="s">
        <v>96</v>
      </c>
      <c r="G6" s="232" t="s">
        <v>97</v>
      </c>
      <c r="H6" s="148" t="s">
        <v>98</v>
      </c>
      <c r="I6" s="166" t="s">
        <v>95</v>
      </c>
      <c r="J6" s="148" t="s">
        <v>96</v>
      </c>
      <c r="K6" s="232" t="s">
        <v>97</v>
      </c>
      <c r="L6" s="148" t="s">
        <v>98</v>
      </c>
      <c r="M6" s="166" t="s">
        <v>95</v>
      </c>
      <c r="N6" s="148" t="s">
        <v>96</v>
      </c>
      <c r="O6" s="232" t="s">
        <v>97</v>
      </c>
      <c r="P6" s="148" t="s">
        <v>98</v>
      </c>
      <c r="Q6" s="177"/>
      <c r="R6" s="177"/>
      <c r="S6" s="177"/>
      <c r="T6" s="177"/>
      <c r="U6" s="134"/>
      <c r="V6" s="134"/>
      <c r="W6" s="134"/>
    </row>
    <row r="7" spans="1:23" ht="13.5" x14ac:dyDescent="0.15">
      <c r="A7" s="155"/>
      <c r="B7" s="149"/>
      <c r="C7" s="150"/>
      <c r="D7" s="160"/>
      <c r="E7" s="151"/>
      <c r="F7" s="152"/>
      <c r="G7" s="153" t="s">
        <v>99</v>
      </c>
      <c r="H7" s="152"/>
      <c r="I7" s="151"/>
      <c r="J7" s="152"/>
      <c r="K7" s="153" t="s">
        <v>99</v>
      </c>
      <c r="L7" s="152"/>
      <c r="M7" s="151"/>
      <c r="N7" s="152"/>
      <c r="O7" s="153" t="s">
        <v>99</v>
      </c>
      <c r="P7" s="152"/>
      <c r="Q7" s="177"/>
      <c r="R7" s="177"/>
      <c r="S7" s="177"/>
      <c r="T7" s="177"/>
      <c r="U7" s="134"/>
      <c r="V7" s="134"/>
      <c r="W7" s="134"/>
    </row>
    <row r="8" spans="1:23" ht="13.5" x14ac:dyDescent="0.15">
      <c r="A8" s="155"/>
      <c r="B8" s="157" t="s">
        <v>263</v>
      </c>
      <c r="C8" s="134">
        <v>20</v>
      </c>
      <c r="D8" s="155" t="s">
        <v>264</v>
      </c>
      <c r="E8" s="356">
        <v>2199</v>
      </c>
      <c r="F8" s="357">
        <v>2814</v>
      </c>
      <c r="G8" s="358">
        <v>2397</v>
      </c>
      <c r="H8" s="357">
        <v>37860</v>
      </c>
      <c r="I8" s="356">
        <v>1313</v>
      </c>
      <c r="J8" s="357">
        <v>1722</v>
      </c>
      <c r="K8" s="358">
        <v>1518</v>
      </c>
      <c r="L8" s="357">
        <v>80372</v>
      </c>
      <c r="M8" s="356">
        <v>2468</v>
      </c>
      <c r="N8" s="357">
        <v>3203</v>
      </c>
      <c r="O8" s="358">
        <v>2665</v>
      </c>
      <c r="P8" s="357">
        <v>439630</v>
      </c>
      <c r="Q8" s="177"/>
      <c r="R8" s="177"/>
      <c r="S8" s="177"/>
      <c r="T8" s="177"/>
      <c r="U8" s="134"/>
      <c r="V8" s="134"/>
      <c r="W8" s="134"/>
    </row>
    <row r="9" spans="1:23" ht="13.5" x14ac:dyDescent="0.15">
      <c r="A9" s="155"/>
      <c r="B9" s="157"/>
      <c r="C9" s="134">
        <v>21</v>
      </c>
      <c r="D9" s="155"/>
      <c r="E9" s="356">
        <v>1890</v>
      </c>
      <c r="F9" s="357">
        <v>2762</v>
      </c>
      <c r="G9" s="358">
        <v>2254</v>
      </c>
      <c r="H9" s="357">
        <v>39070</v>
      </c>
      <c r="I9" s="356">
        <v>1155</v>
      </c>
      <c r="J9" s="357">
        <v>1680</v>
      </c>
      <c r="K9" s="358">
        <v>1441</v>
      </c>
      <c r="L9" s="357">
        <v>75954</v>
      </c>
      <c r="M9" s="356">
        <v>2100</v>
      </c>
      <c r="N9" s="357">
        <v>3140</v>
      </c>
      <c r="O9" s="358">
        <v>2438</v>
      </c>
      <c r="P9" s="357">
        <v>465256</v>
      </c>
      <c r="Q9" s="177"/>
      <c r="R9" s="177"/>
      <c r="S9" s="177"/>
      <c r="T9" s="177"/>
      <c r="U9" s="134"/>
      <c r="V9" s="134"/>
      <c r="W9" s="134"/>
    </row>
    <row r="10" spans="1:23" x14ac:dyDescent="0.15">
      <c r="A10" s="155"/>
      <c r="B10" s="157"/>
      <c r="C10" s="134">
        <v>22</v>
      </c>
      <c r="D10" s="155"/>
      <c r="E10" s="357">
        <v>1902</v>
      </c>
      <c r="F10" s="357">
        <v>2625</v>
      </c>
      <c r="G10" s="357">
        <v>2234</v>
      </c>
      <c r="H10" s="357">
        <v>36715</v>
      </c>
      <c r="I10" s="357">
        <v>1208</v>
      </c>
      <c r="J10" s="357">
        <v>1596</v>
      </c>
      <c r="K10" s="357">
        <v>1358</v>
      </c>
      <c r="L10" s="357">
        <v>86991</v>
      </c>
      <c r="M10" s="357">
        <v>2205</v>
      </c>
      <c r="N10" s="357">
        <v>2940</v>
      </c>
      <c r="O10" s="357">
        <v>2481</v>
      </c>
      <c r="P10" s="360">
        <v>504478</v>
      </c>
      <c r="Q10" s="134"/>
      <c r="R10" s="134"/>
      <c r="S10" s="134"/>
      <c r="T10" s="134"/>
      <c r="U10" s="134"/>
      <c r="V10" s="134"/>
      <c r="W10" s="134"/>
    </row>
    <row r="11" spans="1:23" ht="13.5" x14ac:dyDescent="0.15">
      <c r="A11" s="155"/>
      <c r="B11" s="157"/>
      <c r="C11" s="134">
        <v>23</v>
      </c>
      <c r="D11" s="155"/>
      <c r="E11" s="158">
        <v>1992.9</v>
      </c>
      <c r="F11" s="158">
        <v>2730</v>
      </c>
      <c r="G11" s="158">
        <v>2220.6821622349871</v>
      </c>
      <c r="H11" s="158">
        <v>38743.5</v>
      </c>
      <c r="I11" s="158">
        <v>1207.5</v>
      </c>
      <c r="J11" s="158">
        <v>1627.5</v>
      </c>
      <c r="K11" s="158">
        <v>1356.619037265003</v>
      </c>
      <c r="L11" s="158">
        <v>118217.80000000002</v>
      </c>
      <c r="M11" s="158">
        <v>2205</v>
      </c>
      <c r="N11" s="158">
        <v>2940</v>
      </c>
      <c r="O11" s="158">
        <v>2444.427887395816</v>
      </c>
      <c r="P11" s="159">
        <v>512666.3</v>
      </c>
      <c r="Q11" s="134"/>
      <c r="R11" s="177"/>
      <c r="S11" s="177"/>
      <c r="T11" s="177"/>
      <c r="U11" s="177"/>
      <c r="V11" s="177"/>
      <c r="W11" s="134"/>
    </row>
    <row r="12" spans="1:23" ht="13.5" x14ac:dyDescent="0.15">
      <c r="A12" s="134"/>
      <c r="B12" s="361"/>
      <c r="C12" s="150">
        <v>24</v>
      </c>
      <c r="D12" s="160"/>
      <c r="E12" s="238">
        <v>1754</v>
      </c>
      <c r="F12" s="238">
        <v>2835</v>
      </c>
      <c r="G12" s="239">
        <v>2017.32499652259</v>
      </c>
      <c r="H12" s="238">
        <v>32461</v>
      </c>
      <c r="I12" s="238">
        <v>1050</v>
      </c>
      <c r="J12" s="238">
        <v>1470</v>
      </c>
      <c r="K12" s="239">
        <v>1214.2421027792234</v>
      </c>
      <c r="L12" s="238">
        <v>116921</v>
      </c>
      <c r="M12" s="238">
        <v>2100</v>
      </c>
      <c r="N12" s="238">
        <v>3150</v>
      </c>
      <c r="O12" s="239">
        <v>2237.8333773580166</v>
      </c>
      <c r="P12" s="240">
        <v>585576</v>
      </c>
      <c r="Q12" s="134"/>
      <c r="R12" s="177"/>
      <c r="S12" s="177"/>
      <c r="T12" s="177"/>
      <c r="U12" s="177"/>
      <c r="V12" s="177"/>
      <c r="W12" s="134"/>
    </row>
    <row r="13" spans="1:23" x14ac:dyDescent="0.15">
      <c r="A13" s="134"/>
      <c r="B13" s="157"/>
      <c r="C13" s="134">
        <v>6</v>
      </c>
      <c r="D13" s="155"/>
      <c r="E13" s="357">
        <v>1946.7</v>
      </c>
      <c r="F13" s="357">
        <v>2299.5</v>
      </c>
      <c r="G13" s="357">
        <v>2081.6744645647582</v>
      </c>
      <c r="H13" s="156">
        <v>2371</v>
      </c>
      <c r="I13" s="357">
        <v>1050</v>
      </c>
      <c r="J13" s="357">
        <v>1379.7</v>
      </c>
      <c r="K13" s="357">
        <v>1294.9028678454902</v>
      </c>
      <c r="L13" s="156">
        <v>8227.6</v>
      </c>
      <c r="M13" s="357">
        <v>2205</v>
      </c>
      <c r="N13" s="357">
        <v>2940</v>
      </c>
      <c r="O13" s="357">
        <v>2307.8339470539968</v>
      </c>
      <c r="P13" s="155">
        <v>49185.7</v>
      </c>
    </row>
    <row r="14" spans="1:23" x14ac:dyDescent="0.15">
      <c r="A14" s="134"/>
      <c r="B14" s="157"/>
      <c r="C14" s="134">
        <v>7</v>
      </c>
      <c r="D14" s="155"/>
      <c r="E14" s="357">
        <v>2000.25</v>
      </c>
      <c r="F14" s="357">
        <v>2493.75</v>
      </c>
      <c r="G14" s="357">
        <v>2117.5965102974828</v>
      </c>
      <c r="H14" s="156">
        <v>2663.6</v>
      </c>
      <c r="I14" s="357">
        <v>1083.6000000000001</v>
      </c>
      <c r="J14" s="357">
        <v>1470</v>
      </c>
      <c r="K14" s="357">
        <v>1267.9849019547682</v>
      </c>
      <c r="L14" s="156">
        <v>10295.799999999999</v>
      </c>
      <c r="M14" s="357">
        <v>2310</v>
      </c>
      <c r="N14" s="357">
        <v>3097.5</v>
      </c>
      <c r="O14" s="357">
        <v>2414.3228302287607</v>
      </c>
      <c r="P14" s="155">
        <v>46302.6</v>
      </c>
    </row>
    <row r="15" spans="1:23" x14ac:dyDescent="0.15">
      <c r="A15" s="134"/>
      <c r="B15" s="157"/>
      <c r="C15" s="134">
        <v>8</v>
      </c>
      <c r="D15" s="155"/>
      <c r="E15" s="357">
        <v>1925.7</v>
      </c>
      <c r="F15" s="357">
        <v>2415</v>
      </c>
      <c r="G15" s="357">
        <v>2080.8121462479457</v>
      </c>
      <c r="H15" s="156">
        <v>2717.3</v>
      </c>
      <c r="I15" s="357">
        <v>1102.5</v>
      </c>
      <c r="J15" s="360">
        <v>1428</v>
      </c>
      <c r="K15" s="357">
        <v>1251.4474104783451</v>
      </c>
      <c r="L15" s="156">
        <v>7116.8</v>
      </c>
      <c r="M15" s="357">
        <v>2310</v>
      </c>
      <c r="N15" s="357">
        <v>3097.5</v>
      </c>
      <c r="O15" s="357">
        <v>2518.5328015023833</v>
      </c>
      <c r="P15" s="156">
        <v>49425.8</v>
      </c>
    </row>
    <row r="16" spans="1:23" x14ac:dyDescent="0.15">
      <c r="A16" s="134"/>
      <c r="B16" s="157"/>
      <c r="C16" s="134">
        <v>9</v>
      </c>
      <c r="D16" s="155"/>
      <c r="E16" s="357">
        <v>1997.1000000000001</v>
      </c>
      <c r="F16" s="357">
        <v>2730</v>
      </c>
      <c r="G16" s="357">
        <v>2129.1318916812784</v>
      </c>
      <c r="H16" s="156">
        <v>2812.4</v>
      </c>
      <c r="I16" s="357">
        <v>1109.8500000000001</v>
      </c>
      <c r="J16" s="357">
        <v>1470</v>
      </c>
      <c r="K16" s="357">
        <v>1267.1438973738861</v>
      </c>
      <c r="L16" s="156">
        <v>9305.4</v>
      </c>
      <c r="M16" s="357">
        <v>2310</v>
      </c>
      <c r="N16" s="357">
        <v>2992.5</v>
      </c>
      <c r="O16" s="357">
        <v>2553.738251610816</v>
      </c>
      <c r="P16" s="155">
        <v>47525</v>
      </c>
    </row>
    <row r="17" spans="1:17" x14ac:dyDescent="0.15">
      <c r="A17" s="134"/>
      <c r="B17" s="157"/>
      <c r="C17" s="134">
        <v>10</v>
      </c>
      <c r="D17" s="155"/>
      <c r="E17" s="357">
        <v>2002.3500000000001</v>
      </c>
      <c r="F17" s="357">
        <v>2415</v>
      </c>
      <c r="G17" s="357">
        <v>2118.273925547212</v>
      </c>
      <c r="H17" s="156">
        <v>3136.9</v>
      </c>
      <c r="I17" s="357">
        <v>1102.5</v>
      </c>
      <c r="J17" s="357">
        <v>1470</v>
      </c>
      <c r="K17" s="357">
        <v>1248.0742963703478</v>
      </c>
      <c r="L17" s="156">
        <v>13692.9</v>
      </c>
      <c r="M17" s="357">
        <v>2310</v>
      </c>
      <c r="N17" s="357">
        <v>2992.5</v>
      </c>
      <c r="O17" s="357">
        <v>2440.2892120591714</v>
      </c>
      <c r="P17" s="155">
        <v>54162.9</v>
      </c>
    </row>
    <row r="18" spans="1:17" x14ac:dyDescent="0.15">
      <c r="A18" s="134"/>
      <c r="B18" s="157"/>
      <c r="C18" s="134">
        <v>11</v>
      </c>
      <c r="D18" s="155"/>
      <c r="E18" s="357">
        <v>2100</v>
      </c>
      <c r="F18" s="357">
        <v>2625</v>
      </c>
      <c r="G18" s="357">
        <v>2161.1072647951446</v>
      </c>
      <c r="H18" s="156">
        <v>2234</v>
      </c>
      <c r="I18" s="357">
        <v>1178.1000000000001</v>
      </c>
      <c r="J18" s="357">
        <v>1470</v>
      </c>
      <c r="K18" s="357">
        <v>1275.65396867098</v>
      </c>
      <c r="L18" s="156">
        <v>15834.8</v>
      </c>
      <c r="M18" s="357">
        <v>2100</v>
      </c>
      <c r="N18" s="357">
        <v>2730</v>
      </c>
      <c r="O18" s="357">
        <v>2307.4888166047936</v>
      </c>
      <c r="P18" s="155">
        <v>47119.3</v>
      </c>
    </row>
    <row r="19" spans="1:17" x14ac:dyDescent="0.15">
      <c r="A19" s="134"/>
      <c r="B19" s="157"/>
      <c r="C19" s="134">
        <v>12</v>
      </c>
      <c r="D19" s="155"/>
      <c r="E19" s="357">
        <v>1998.15</v>
      </c>
      <c r="F19" s="357">
        <v>2362.5</v>
      </c>
      <c r="G19" s="357">
        <v>2160.7643996561278</v>
      </c>
      <c r="H19" s="156">
        <v>1598.7</v>
      </c>
      <c r="I19" s="357">
        <v>1204.3500000000001</v>
      </c>
      <c r="J19" s="357">
        <v>1470</v>
      </c>
      <c r="K19" s="357">
        <v>1304.9950959118132</v>
      </c>
      <c r="L19" s="156">
        <v>8654.4</v>
      </c>
      <c r="M19" s="357">
        <v>2310</v>
      </c>
      <c r="N19" s="357">
        <v>2940</v>
      </c>
      <c r="O19" s="357">
        <v>2538.6463996472748</v>
      </c>
      <c r="P19" s="155">
        <v>57882.8</v>
      </c>
    </row>
    <row r="20" spans="1:17" x14ac:dyDescent="0.15">
      <c r="A20" s="134"/>
      <c r="B20" s="157" t="s">
        <v>265</v>
      </c>
      <c r="C20" s="134">
        <v>1</v>
      </c>
      <c r="D20" s="155" t="s">
        <v>268</v>
      </c>
      <c r="E20" s="357">
        <v>1999.2</v>
      </c>
      <c r="F20" s="357">
        <v>2257.5</v>
      </c>
      <c r="G20" s="357">
        <v>2122.7753329473076</v>
      </c>
      <c r="H20" s="156">
        <v>1307.9000000000001</v>
      </c>
      <c r="I20" s="357">
        <v>1050</v>
      </c>
      <c r="J20" s="357">
        <v>1417.5</v>
      </c>
      <c r="K20" s="357">
        <v>1222.455646429695</v>
      </c>
      <c r="L20" s="156">
        <v>10130.1</v>
      </c>
      <c r="M20" s="357">
        <v>2310</v>
      </c>
      <c r="N20" s="357">
        <v>2814</v>
      </c>
      <c r="O20" s="357">
        <v>2513.2672795792437</v>
      </c>
      <c r="P20" s="155">
        <v>32843.800000000003</v>
      </c>
    </row>
    <row r="21" spans="1:17" x14ac:dyDescent="0.15">
      <c r="A21" s="134"/>
      <c r="B21" s="157"/>
      <c r="C21" s="134">
        <v>2</v>
      </c>
      <c r="D21" s="155"/>
      <c r="E21" s="357">
        <v>2310</v>
      </c>
      <c r="F21" s="357">
        <v>2467.5</v>
      </c>
      <c r="G21" s="357">
        <v>2423.2363927427964</v>
      </c>
      <c r="H21" s="156">
        <v>2285.9</v>
      </c>
      <c r="I21" s="357">
        <v>1260</v>
      </c>
      <c r="J21" s="357">
        <v>1491</v>
      </c>
      <c r="K21" s="357">
        <v>1340.8519306818471</v>
      </c>
      <c r="L21" s="156">
        <v>10412.5</v>
      </c>
      <c r="M21" s="357">
        <v>2310</v>
      </c>
      <c r="N21" s="357">
        <v>2940</v>
      </c>
      <c r="O21" s="357">
        <v>2478.3437022058442</v>
      </c>
      <c r="P21" s="155">
        <v>39665.4</v>
      </c>
    </row>
    <row r="22" spans="1:17" x14ac:dyDescent="0.15">
      <c r="A22" s="134"/>
      <c r="B22" s="157"/>
      <c r="C22" s="134">
        <v>3</v>
      </c>
      <c r="D22" s="155"/>
      <c r="E22" s="357">
        <v>2310</v>
      </c>
      <c r="F22" s="357">
        <v>2415</v>
      </c>
      <c r="G22" s="357">
        <v>2335.0875912408756</v>
      </c>
      <c r="H22" s="156">
        <v>2433</v>
      </c>
      <c r="I22" s="357">
        <v>1260</v>
      </c>
      <c r="J22" s="357">
        <v>1575</v>
      </c>
      <c r="K22" s="357">
        <v>1357.1117721837923</v>
      </c>
      <c r="L22" s="156">
        <v>10455.6</v>
      </c>
      <c r="M22" s="357">
        <v>2310</v>
      </c>
      <c r="N22" s="357">
        <v>2887.5</v>
      </c>
      <c r="O22" s="357">
        <v>2501.5456632910546</v>
      </c>
      <c r="P22" s="155">
        <v>48651.8</v>
      </c>
    </row>
    <row r="23" spans="1:17" x14ac:dyDescent="0.15">
      <c r="A23" s="134"/>
      <c r="B23" s="157"/>
      <c r="C23" s="134">
        <v>4</v>
      </c>
      <c r="D23" s="155"/>
      <c r="E23" s="357">
        <v>2100</v>
      </c>
      <c r="F23" s="357">
        <v>2390.85</v>
      </c>
      <c r="G23" s="357">
        <v>2200.1874835557228</v>
      </c>
      <c r="H23" s="156">
        <v>3153.8</v>
      </c>
      <c r="I23" s="357">
        <v>1155</v>
      </c>
      <c r="J23" s="357">
        <v>1470</v>
      </c>
      <c r="K23" s="357">
        <v>1313.6872306922357</v>
      </c>
      <c r="L23" s="156">
        <v>9531.7000000000007</v>
      </c>
      <c r="M23" s="357">
        <v>2310</v>
      </c>
      <c r="N23" s="357">
        <v>2940</v>
      </c>
      <c r="O23" s="357">
        <v>2495.7597117989171</v>
      </c>
      <c r="P23" s="155">
        <v>53455.5</v>
      </c>
    </row>
    <row r="24" spans="1:17" x14ac:dyDescent="0.15">
      <c r="A24" s="134"/>
      <c r="B24" s="157"/>
      <c r="C24" s="134">
        <v>5</v>
      </c>
      <c r="D24" s="155"/>
      <c r="E24" s="357">
        <v>2280.6</v>
      </c>
      <c r="F24" s="357">
        <v>2520</v>
      </c>
      <c r="G24" s="357">
        <v>2357.0825688073392</v>
      </c>
      <c r="H24" s="156">
        <v>3170.6</v>
      </c>
      <c r="I24" s="357">
        <v>1155</v>
      </c>
      <c r="J24" s="357">
        <v>1478.4</v>
      </c>
      <c r="K24" s="357">
        <v>1317.5913542970764</v>
      </c>
      <c r="L24" s="156">
        <v>9640.2999999999993</v>
      </c>
      <c r="M24" s="357">
        <v>2415</v>
      </c>
      <c r="N24" s="357">
        <v>3150</v>
      </c>
      <c r="O24" s="357">
        <v>2579.1825372909457</v>
      </c>
      <c r="P24" s="155">
        <v>50791.6</v>
      </c>
    </row>
    <row r="25" spans="1:17" x14ac:dyDescent="0.15">
      <c r="A25" s="134"/>
      <c r="B25" s="361"/>
      <c r="C25" s="150">
        <v>6</v>
      </c>
      <c r="D25" s="160"/>
      <c r="E25" s="362">
        <v>2449.65</v>
      </c>
      <c r="F25" s="362">
        <v>2449.65</v>
      </c>
      <c r="G25" s="362">
        <v>2449.7629482071711</v>
      </c>
      <c r="H25" s="164">
        <v>2303.5</v>
      </c>
      <c r="I25" s="362">
        <v>1260</v>
      </c>
      <c r="J25" s="362">
        <v>1470</v>
      </c>
      <c r="K25" s="362">
        <v>1323.5833439207217</v>
      </c>
      <c r="L25" s="164">
        <v>9145</v>
      </c>
      <c r="M25" s="362">
        <v>2415</v>
      </c>
      <c r="N25" s="362">
        <v>3035.55</v>
      </c>
      <c r="O25" s="362">
        <v>2563.0409914681618</v>
      </c>
      <c r="P25" s="160">
        <v>39786</v>
      </c>
    </row>
    <row r="27" spans="1:17" x14ac:dyDescent="0.15">
      <c r="P27" s="134"/>
      <c r="Q27" s="134"/>
    </row>
    <row r="28" spans="1:17" x14ac:dyDescent="0.15">
      <c r="D28" s="134"/>
      <c r="E28" s="134"/>
      <c r="F28" s="134"/>
      <c r="G28" s="134"/>
      <c r="H28" s="134"/>
      <c r="I28" s="134"/>
      <c r="P28" s="134"/>
      <c r="Q28" s="134"/>
    </row>
    <row r="29" spans="1:17" ht="13.5" x14ac:dyDescent="0.15">
      <c r="D29" s="134"/>
      <c r="E29" s="177"/>
      <c r="F29" s="177"/>
      <c r="G29" s="177"/>
      <c r="H29" s="177"/>
      <c r="I29" s="134"/>
      <c r="P29" s="134"/>
      <c r="Q29" s="134"/>
    </row>
    <row r="30" spans="1:17" ht="13.5" x14ac:dyDescent="0.15">
      <c r="D30" s="134"/>
      <c r="E30" s="177"/>
      <c r="F30" s="177"/>
      <c r="G30" s="177"/>
      <c r="H30" s="177"/>
      <c r="I30" s="134"/>
      <c r="P30" s="134"/>
      <c r="Q30" s="134"/>
    </row>
    <row r="31" spans="1:17" ht="13.5" x14ac:dyDescent="0.15">
      <c r="D31" s="134"/>
      <c r="E31" s="177"/>
      <c r="F31" s="177"/>
      <c r="G31" s="177"/>
      <c r="H31" s="177"/>
      <c r="I31" s="134"/>
      <c r="P31" s="134"/>
      <c r="Q31" s="134"/>
    </row>
    <row r="32" spans="1:17" ht="13.5" x14ac:dyDescent="0.15">
      <c r="D32" s="134"/>
      <c r="E32" s="177"/>
      <c r="F32" s="177"/>
      <c r="G32" s="177"/>
      <c r="H32" s="177"/>
      <c r="I32" s="134"/>
    </row>
    <row r="33" spans="4:9" x14ac:dyDescent="0.15">
      <c r="D33" s="134"/>
      <c r="E33" s="134"/>
      <c r="F33" s="134"/>
      <c r="G33" s="134"/>
      <c r="H33" s="134"/>
      <c r="I33" s="134"/>
    </row>
    <row r="48" spans="4:9" ht="3.75" customHeight="1" x14ac:dyDescent="0.15"/>
    <row r="49" spans="2:2" x14ac:dyDescent="0.15">
      <c r="B49" s="137"/>
    </row>
    <row r="50" spans="2:2" x14ac:dyDescent="0.15">
      <c r="B50" s="137"/>
    </row>
    <row r="51" spans="2:2" x14ac:dyDescent="0.15">
      <c r="B51" s="137"/>
    </row>
    <row r="52" spans="2:2" x14ac:dyDescent="0.15">
      <c r="B52" s="137"/>
    </row>
  </sheetData>
  <phoneticPr fontId="6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S56"/>
  <sheetViews>
    <sheetView zoomScaleNormal="100" workbookViewId="0"/>
  </sheetViews>
  <sheetFormatPr defaultColWidth="7.5" defaultRowHeight="12" x14ac:dyDescent="0.15"/>
  <cols>
    <col min="1" max="1" width="0.75" style="134" customWidth="1"/>
    <col min="2" max="2" width="5.5" style="134" customWidth="1"/>
    <col min="3" max="3" width="2.875" style="134" customWidth="1"/>
    <col min="4" max="4" width="6.375" style="134" customWidth="1"/>
    <col min="5" max="7" width="6.875" style="134" customWidth="1"/>
    <col min="8" max="8" width="8.625" style="134" customWidth="1"/>
    <col min="9" max="9" width="6.75" style="134" customWidth="1"/>
    <col min="10" max="10" width="6.875" style="134" customWidth="1"/>
    <col min="11" max="11" width="6.5" style="134" customWidth="1"/>
    <col min="12" max="12" width="8.375" style="134" customWidth="1"/>
    <col min="13" max="13" width="6" style="134" customWidth="1"/>
    <col min="14" max="15" width="5.875" style="134" customWidth="1"/>
    <col min="16" max="16" width="7.5" style="134" customWidth="1"/>
    <col min="17" max="17" width="5.75" style="134" customWidth="1"/>
    <col min="18" max="19" width="5.875" style="134" customWidth="1"/>
    <col min="20" max="20" width="7.75" style="134" customWidth="1"/>
    <col min="21" max="21" width="5.5" style="134" customWidth="1"/>
    <col min="22" max="23" width="5.75" style="134" customWidth="1"/>
    <col min="24" max="24" width="7.75" style="134" customWidth="1"/>
    <col min="25" max="25" width="7.625" style="134" customWidth="1"/>
    <col min="26" max="16384" width="7.5" style="134"/>
  </cols>
  <sheetData>
    <row r="1" spans="2:175" s="135" customFormat="1" ht="9" customHeight="1" x14ac:dyDescent="0.15">
      <c r="B1" s="373"/>
      <c r="C1" s="373"/>
      <c r="D1" s="373"/>
      <c r="Y1" s="134"/>
      <c r="Z1" s="134"/>
      <c r="AA1" s="342"/>
      <c r="AB1" s="342"/>
      <c r="AC1" s="342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</row>
    <row r="2" spans="2:175" s="135" customFormat="1" ht="12.75" customHeight="1" x14ac:dyDescent="0.15">
      <c r="B2" s="135" t="s">
        <v>273</v>
      </c>
      <c r="C2" s="344"/>
      <c r="D2" s="344"/>
      <c r="Y2" s="134"/>
      <c r="Z2" s="134"/>
      <c r="AA2" s="134"/>
      <c r="AB2" s="345"/>
      <c r="AC2" s="345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</row>
    <row r="3" spans="2:175" s="135" customFormat="1" ht="12.75" customHeight="1" x14ac:dyDescent="0.15">
      <c r="B3" s="344"/>
      <c r="C3" s="344"/>
      <c r="D3" s="344"/>
      <c r="X3" s="137" t="s">
        <v>87</v>
      </c>
      <c r="Y3" s="134"/>
      <c r="Z3" s="134"/>
      <c r="AA3" s="345"/>
      <c r="AB3" s="345"/>
      <c r="AC3" s="345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8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</row>
    <row r="4" spans="2:175" s="135" customFormat="1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</row>
    <row r="5" spans="2:175" s="135" customFormat="1" ht="13.5" customHeight="1" x14ac:dyDescent="0.15">
      <c r="B5" s="139"/>
      <c r="C5" s="350" t="s">
        <v>259</v>
      </c>
      <c r="D5" s="349"/>
      <c r="E5" s="374" t="s">
        <v>274</v>
      </c>
      <c r="F5" s="375"/>
      <c r="G5" s="375"/>
      <c r="H5" s="376"/>
      <c r="I5" s="374" t="s">
        <v>275</v>
      </c>
      <c r="J5" s="375"/>
      <c r="K5" s="375"/>
      <c r="L5" s="376"/>
      <c r="M5" s="374" t="s">
        <v>276</v>
      </c>
      <c r="N5" s="375"/>
      <c r="O5" s="375"/>
      <c r="P5" s="376"/>
      <c r="Q5" s="374" t="s">
        <v>277</v>
      </c>
      <c r="R5" s="375"/>
      <c r="S5" s="375"/>
      <c r="T5" s="376"/>
      <c r="U5" s="374" t="s">
        <v>134</v>
      </c>
      <c r="V5" s="375"/>
      <c r="W5" s="375"/>
      <c r="X5" s="376"/>
      <c r="Y5" s="134"/>
      <c r="Z5" s="134"/>
      <c r="AA5" s="134"/>
      <c r="AB5" s="377"/>
      <c r="AC5" s="378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  <c r="AU5" s="345"/>
      <c r="AV5" s="345"/>
      <c r="AW5" s="345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</row>
    <row r="6" spans="2:175" s="135" customFormat="1" ht="13.5" customHeight="1" x14ac:dyDescent="0.15">
      <c r="B6" s="353" t="s">
        <v>278</v>
      </c>
      <c r="C6" s="378"/>
      <c r="D6" s="379"/>
      <c r="E6" s="380" t="s">
        <v>279</v>
      </c>
      <c r="F6" s="380" t="s">
        <v>174</v>
      </c>
      <c r="G6" s="380" t="s">
        <v>280</v>
      </c>
      <c r="H6" s="380" t="s">
        <v>98</v>
      </c>
      <c r="I6" s="380" t="s">
        <v>279</v>
      </c>
      <c r="J6" s="380" t="s">
        <v>174</v>
      </c>
      <c r="K6" s="380" t="s">
        <v>280</v>
      </c>
      <c r="L6" s="380" t="s">
        <v>98</v>
      </c>
      <c r="M6" s="380" t="s">
        <v>279</v>
      </c>
      <c r="N6" s="380" t="s">
        <v>174</v>
      </c>
      <c r="O6" s="380" t="s">
        <v>280</v>
      </c>
      <c r="P6" s="380" t="s">
        <v>98</v>
      </c>
      <c r="Q6" s="380" t="s">
        <v>279</v>
      </c>
      <c r="R6" s="380" t="s">
        <v>174</v>
      </c>
      <c r="S6" s="380" t="s">
        <v>280</v>
      </c>
      <c r="T6" s="380" t="s">
        <v>98</v>
      </c>
      <c r="U6" s="380" t="s">
        <v>279</v>
      </c>
      <c r="V6" s="380" t="s">
        <v>174</v>
      </c>
      <c r="W6" s="380" t="s">
        <v>280</v>
      </c>
      <c r="X6" s="380" t="s">
        <v>98</v>
      </c>
      <c r="Y6" s="134"/>
      <c r="Z6" s="134"/>
      <c r="AA6" s="378"/>
      <c r="AB6" s="378"/>
      <c r="AC6" s="378"/>
      <c r="AD6" s="381"/>
      <c r="AE6" s="381"/>
      <c r="AF6" s="381"/>
      <c r="AG6" s="381"/>
      <c r="AH6" s="381"/>
      <c r="AI6" s="381"/>
      <c r="AJ6" s="381"/>
      <c r="AK6" s="381"/>
      <c r="AL6" s="381"/>
      <c r="AM6" s="381"/>
      <c r="AN6" s="381"/>
      <c r="AO6" s="381"/>
      <c r="AP6" s="381"/>
      <c r="AQ6" s="381"/>
      <c r="AR6" s="381"/>
      <c r="AS6" s="381"/>
      <c r="AT6" s="381"/>
      <c r="AU6" s="381"/>
      <c r="AV6" s="381"/>
      <c r="AW6" s="381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</row>
    <row r="7" spans="2:175" s="135" customFormat="1" ht="13.5" customHeight="1" x14ac:dyDescent="0.15">
      <c r="B7" s="149"/>
      <c r="C7" s="150"/>
      <c r="D7" s="150"/>
      <c r="E7" s="382"/>
      <c r="F7" s="382"/>
      <c r="G7" s="382" t="s">
        <v>281</v>
      </c>
      <c r="H7" s="382"/>
      <c r="I7" s="382"/>
      <c r="J7" s="382"/>
      <c r="K7" s="382" t="s">
        <v>281</v>
      </c>
      <c r="L7" s="382"/>
      <c r="M7" s="382"/>
      <c r="N7" s="382"/>
      <c r="O7" s="382" t="s">
        <v>281</v>
      </c>
      <c r="P7" s="382"/>
      <c r="Q7" s="382"/>
      <c r="R7" s="382"/>
      <c r="S7" s="382" t="s">
        <v>281</v>
      </c>
      <c r="T7" s="382"/>
      <c r="U7" s="382"/>
      <c r="V7" s="382"/>
      <c r="W7" s="382" t="s">
        <v>281</v>
      </c>
      <c r="X7" s="382"/>
      <c r="Y7" s="134"/>
      <c r="Z7" s="134"/>
      <c r="AA7" s="134"/>
      <c r="AB7" s="134"/>
      <c r="AC7" s="134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381"/>
      <c r="AV7" s="381"/>
      <c r="AW7" s="381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</row>
    <row r="8" spans="2:175" s="135" customFormat="1" ht="13.5" customHeight="1" x14ac:dyDescent="0.15">
      <c r="B8" s="157" t="s">
        <v>263</v>
      </c>
      <c r="C8" s="134">
        <v>20</v>
      </c>
      <c r="D8" s="155" t="s">
        <v>264</v>
      </c>
      <c r="E8" s="357">
        <v>2205</v>
      </c>
      <c r="F8" s="357">
        <v>3990</v>
      </c>
      <c r="G8" s="357">
        <v>3056</v>
      </c>
      <c r="H8" s="357">
        <v>531022</v>
      </c>
      <c r="I8" s="357">
        <v>1785</v>
      </c>
      <c r="J8" s="357">
        <v>2940</v>
      </c>
      <c r="K8" s="357">
        <v>2386</v>
      </c>
      <c r="L8" s="357">
        <v>517307</v>
      </c>
      <c r="M8" s="357">
        <v>1313</v>
      </c>
      <c r="N8" s="357">
        <v>2100</v>
      </c>
      <c r="O8" s="357">
        <v>1679</v>
      </c>
      <c r="P8" s="357">
        <v>410882</v>
      </c>
      <c r="Q8" s="357">
        <v>5775</v>
      </c>
      <c r="R8" s="357">
        <v>7665</v>
      </c>
      <c r="S8" s="357">
        <v>6756</v>
      </c>
      <c r="T8" s="357">
        <v>133789</v>
      </c>
      <c r="U8" s="357">
        <v>3990</v>
      </c>
      <c r="V8" s="357">
        <v>6090</v>
      </c>
      <c r="W8" s="357">
        <v>5030</v>
      </c>
      <c r="X8" s="357">
        <v>242064</v>
      </c>
      <c r="Y8" s="134"/>
      <c r="Z8" s="134"/>
      <c r="AA8" s="138"/>
      <c r="AB8" s="316"/>
      <c r="AC8" s="134"/>
      <c r="AD8" s="358"/>
      <c r="AE8" s="358"/>
      <c r="AF8" s="358"/>
      <c r="AG8" s="358"/>
      <c r="AH8" s="358"/>
      <c r="AI8" s="358"/>
      <c r="AJ8" s="358"/>
      <c r="AK8" s="358"/>
      <c r="AL8" s="358"/>
      <c r="AM8" s="358"/>
      <c r="AN8" s="358"/>
      <c r="AO8" s="358"/>
      <c r="AP8" s="358"/>
      <c r="AQ8" s="358"/>
      <c r="AR8" s="358"/>
      <c r="AS8" s="358"/>
      <c r="AT8" s="358"/>
      <c r="AU8" s="358"/>
      <c r="AV8" s="358"/>
      <c r="AW8" s="358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</row>
    <row r="9" spans="2:175" s="135" customFormat="1" ht="13.5" customHeight="1" x14ac:dyDescent="0.15">
      <c r="B9" s="157"/>
      <c r="C9" s="316">
        <v>21</v>
      </c>
      <c r="D9" s="134"/>
      <c r="E9" s="357">
        <v>2100</v>
      </c>
      <c r="F9" s="357">
        <v>3990</v>
      </c>
      <c r="G9" s="357">
        <v>2835</v>
      </c>
      <c r="H9" s="357">
        <v>611086</v>
      </c>
      <c r="I9" s="357">
        <v>1785</v>
      </c>
      <c r="J9" s="357">
        <v>3045</v>
      </c>
      <c r="K9" s="357">
        <v>2277</v>
      </c>
      <c r="L9" s="357">
        <v>595928</v>
      </c>
      <c r="M9" s="357">
        <v>1155</v>
      </c>
      <c r="N9" s="357">
        <v>1995</v>
      </c>
      <c r="O9" s="357">
        <v>1568</v>
      </c>
      <c r="P9" s="357">
        <v>386916</v>
      </c>
      <c r="Q9" s="357">
        <v>4830</v>
      </c>
      <c r="R9" s="357">
        <v>7560</v>
      </c>
      <c r="S9" s="357">
        <v>6040</v>
      </c>
      <c r="T9" s="357">
        <v>133940</v>
      </c>
      <c r="U9" s="357">
        <v>3675</v>
      </c>
      <c r="V9" s="357">
        <v>5775</v>
      </c>
      <c r="W9" s="357">
        <v>4670</v>
      </c>
      <c r="X9" s="357">
        <v>289539</v>
      </c>
      <c r="Y9" s="134"/>
      <c r="Z9" s="134"/>
      <c r="AA9" s="138"/>
      <c r="AB9" s="316"/>
      <c r="AC9" s="134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58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</row>
    <row r="10" spans="2:175" s="135" customFormat="1" ht="13.5" customHeight="1" x14ac:dyDescent="0.15">
      <c r="B10" s="157"/>
      <c r="C10" s="316">
        <v>22</v>
      </c>
      <c r="D10" s="155"/>
      <c r="E10" s="357">
        <v>1995</v>
      </c>
      <c r="F10" s="357">
        <v>3990</v>
      </c>
      <c r="G10" s="360">
        <v>2703</v>
      </c>
      <c r="H10" s="357">
        <v>632227</v>
      </c>
      <c r="I10" s="357">
        <v>1785</v>
      </c>
      <c r="J10" s="357">
        <v>2835</v>
      </c>
      <c r="K10" s="357">
        <v>2215</v>
      </c>
      <c r="L10" s="357">
        <v>656932</v>
      </c>
      <c r="M10" s="357">
        <v>1050</v>
      </c>
      <c r="N10" s="357">
        <v>1943</v>
      </c>
      <c r="O10" s="357">
        <v>1561</v>
      </c>
      <c r="P10" s="357">
        <v>405064</v>
      </c>
      <c r="Q10" s="357">
        <v>4725</v>
      </c>
      <c r="R10" s="357">
        <v>6930</v>
      </c>
      <c r="S10" s="357">
        <v>5796</v>
      </c>
      <c r="T10" s="357">
        <v>135831</v>
      </c>
      <c r="U10" s="357">
        <v>3990</v>
      </c>
      <c r="V10" s="357">
        <v>5408</v>
      </c>
      <c r="W10" s="357">
        <v>4590</v>
      </c>
      <c r="X10" s="360">
        <v>324837</v>
      </c>
      <c r="Y10" s="134"/>
      <c r="Z10" s="134"/>
      <c r="AA10" s="138"/>
      <c r="AB10" s="316"/>
      <c r="AC10" s="134"/>
      <c r="AD10" s="358"/>
      <c r="AE10" s="358"/>
      <c r="AF10" s="358"/>
      <c r="AG10" s="358"/>
      <c r="AH10" s="358"/>
      <c r="AI10" s="358"/>
      <c r="AJ10" s="358"/>
      <c r="AK10" s="358"/>
      <c r="AL10" s="358"/>
      <c r="AM10" s="358"/>
      <c r="AN10" s="358"/>
      <c r="AO10" s="358"/>
      <c r="AP10" s="358"/>
      <c r="AQ10" s="358"/>
      <c r="AR10" s="358"/>
      <c r="AS10" s="358"/>
      <c r="AT10" s="358"/>
      <c r="AU10" s="358"/>
      <c r="AV10" s="358"/>
      <c r="AW10" s="358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</row>
    <row r="11" spans="2:175" s="135" customFormat="1" ht="13.5" customHeight="1" x14ac:dyDescent="0.15">
      <c r="B11" s="157"/>
      <c r="C11" s="316">
        <v>23</v>
      </c>
      <c r="D11" s="155"/>
      <c r="E11" s="158">
        <v>2205</v>
      </c>
      <c r="F11" s="158">
        <v>3990</v>
      </c>
      <c r="G11" s="158">
        <v>2696.6600373475144</v>
      </c>
      <c r="H11" s="158">
        <v>657153.6</v>
      </c>
      <c r="I11" s="158">
        <v>1785</v>
      </c>
      <c r="J11" s="158">
        <v>2730</v>
      </c>
      <c r="K11" s="158">
        <v>2208.0341745733726</v>
      </c>
      <c r="L11" s="158">
        <v>662941.79999999993</v>
      </c>
      <c r="M11" s="158">
        <v>1260</v>
      </c>
      <c r="N11" s="158">
        <v>1995</v>
      </c>
      <c r="O11" s="158">
        <v>1561.7381697509602</v>
      </c>
      <c r="P11" s="158">
        <v>418418.89999999997</v>
      </c>
      <c r="Q11" s="158">
        <v>4830</v>
      </c>
      <c r="R11" s="158">
        <v>6951</v>
      </c>
      <c r="S11" s="158">
        <v>5821.4680138271278</v>
      </c>
      <c r="T11" s="158">
        <v>143210.50000000003</v>
      </c>
      <c r="U11" s="158">
        <v>3990</v>
      </c>
      <c r="V11" s="158">
        <v>5512.5</v>
      </c>
      <c r="W11" s="158">
        <v>4520.0630273524239</v>
      </c>
      <c r="X11" s="159">
        <v>297618.09999999998</v>
      </c>
      <c r="Y11" s="134"/>
      <c r="Z11" s="134"/>
      <c r="AA11" s="138"/>
      <c r="AB11" s="316"/>
      <c r="AC11" s="134"/>
      <c r="AD11" s="358"/>
      <c r="AE11" s="358"/>
      <c r="AF11" s="358"/>
      <c r="AG11" s="358"/>
      <c r="AH11" s="358"/>
      <c r="AI11" s="358"/>
      <c r="AJ11" s="358"/>
      <c r="AK11" s="358"/>
      <c r="AL11" s="358"/>
      <c r="AM11" s="358"/>
      <c r="AN11" s="358"/>
      <c r="AO11" s="358"/>
      <c r="AP11" s="358"/>
      <c r="AQ11" s="358"/>
      <c r="AR11" s="358"/>
      <c r="AS11" s="358"/>
      <c r="AT11" s="358"/>
      <c r="AU11" s="358"/>
      <c r="AV11" s="358"/>
      <c r="AW11" s="358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4"/>
      <c r="DC11" s="134"/>
      <c r="DD11" s="134"/>
      <c r="DE11" s="134"/>
      <c r="DF11" s="134"/>
      <c r="DG11" s="134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134"/>
      <c r="DT11" s="134"/>
      <c r="DU11" s="134"/>
      <c r="DV11" s="134"/>
      <c r="DW11" s="134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  <c r="EH11" s="134"/>
      <c r="EI11" s="134"/>
      <c r="EJ11" s="134"/>
      <c r="EK11" s="134"/>
      <c r="EL11" s="134"/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4"/>
      <c r="EZ11" s="134"/>
      <c r="FA11" s="134"/>
      <c r="FB11" s="134"/>
      <c r="FC11" s="134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</row>
    <row r="12" spans="2:175" s="135" customFormat="1" ht="13.5" customHeight="1" x14ac:dyDescent="0.15">
      <c r="B12" s="361"/>
      <c r="C12" s="318">
        <v>24</v>
      </c>
      <c r="D12" s="160"/>
      <c r="E12" s="238">
        <v>1785</v>
      </c>
      <c r="F12" s="238">
        <v>3885</v>
      </c>
      <c r="G12" s="239">
        <v>2631.7269028215669</v>
      </c>
      <c r="H12" s="238">
        <v>865475.29999999993</v>
      </c>
      <c r="I12" s="238">
        <v>1260</v>
      </c>
      <c r="J12" s="238">
        <v>2730</v>
      </c>
      <c r="K12" s="239">
        <v>2088.4974792298717</v>
      </c>
      <c r="L12" s="238">
        <v>649435.80000000005</v>
      </c>
      <c r="M12" s="238">
        <v>1050</v>
      </c>
      <c r="N12" s="238">
        <v>1837.5</v>
      </c>
      <c r="O12" s="239">
        <v>1421.7974403750015</v>
      </c>
      <c r="P12" s="238">
        <v>429924.30000000005</v>
      </c>
      <c r="Q12" s="238">
        <v>4410</v>
      </c>
      <c r="R12" s="238">
        <v>6825</v>
      </c>
      <c r="S12" s="239">
        <v>6043.330509125859</v>
      </c>
      <c r="T12" s="238">
        <v>199351.00000000003</v>
      </c>
      <c r="U12" s="238">
        <v>3150</v>
      </c>
      <c r="V12" s="238">
        <v>5670</v>
      </c>
      <c r="W12" s="239">
        <v>4407.0333589241918</v>
      </c>
      <c r="X12" s="240">
        <v>322341.7</v>
      </c>
      <c r="Y12" s="134"/>
      <c r="Z12" s="134"/>
      <c r="AA12" s="138"/>
      <c r="AB12" s="316"/>
      <c r="AC12" s="134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4"/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134"/>
      <c r="DT12" s="134"/>
      <c r="DU12" s="134"/>
      <c r="DV12" s="134"/>
      <c r="DW12" s="134"/>
      <c r="DX12" s="134"/>
      <c r="DY12" s="134"/>
      <c r="DZ12" s="134"/>
      <c r="EA12" s="134"/>
      <c r="EB12" s="134"/>
      <c r="EC12" s="134"/>
      <c r="ED12" s="134"/>
      <c r="EE12" s="134"/>
      <c r="EF12" s="134"/>
      <c r="EG12" s="134"/>
      <c r="EH12" s="134"/>
      <c r="EI12" s="134"/>
      <c r="EJ12" s="134"/>
      <c r="EK12" s="134"/>
      <c r="EL12" s="134"/>
      <c r="EM12" s="134"/>
      <c r="EN12" s="134"/>
      <c r="EO12" s="134"/>
      <c r="EP12" s="134"/>
      <c r="EQ12" s="134"/>
      <c r="ER12" s="134"/>
      <c r="ES12" s="134"/>
      <c r="ET12" s="134"/>
      <c r="EU12" s="134"/>
      <c r="EV12" s="134"/>
      <c r="EW12" s="134"/>
      <c r="EX12" s="134"/>
      <c r="EY12" s="134"/>
      <c r="EZ12" s="134"/>
      <c r="FA12" s="134"/>
      <c r="FB12" s="134"/>
      <c r="FC12" s="134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</row>
    <row r="13" spans="2:175" s="135" customFormat="1" ht="13.5" customHeight="1" x14ac:dyDescent="0.15">
      <c r="B13" s="383"/>
      <c r="C13" s="384">
        <v>6</v>
      </c>
      <c r="D13" s="385"/>
      <c r="E13" s="386">
        <v>2205</v>
      </c>
      <c r="F13" s="386">
        <v>3045</v>
      </c>
      <c r="G13" s="386">
        <v>2588.3656098037</v>
      </c>
      <c r="H13" s="386">
        <v>71617.7</v>
      </c>
      <c r="I13" s="386">
        <v>1995</v>
      </c>
      <c r="J13" s="386">
        <v>2520</v>
      </c>
      <c r="K13" s="386">
        <v>2194.8377559600353</v>
      </c>
      <c r="L13" s="386">
        <v>53357.299999999996</v>
      </c>
      <c r="M13" s="386">
        <v>1417.5</v>
      </c>
      <c r="N13" s="386">
        <v>1837.5</v>
      </c>
      <c r="O13" s="386">
        <v>1498.7783848739862</v>
      </c>
      <c r="P13" s="386">
        <v>31007.599999999999</v>
      </c>
      <c r="Q13" s="386">
        <v>5775</v>
      </c>
      <c r="R13" s="386">
        <v>6825</v>
      </c>
      <c r="S13" s="386">
        <v>6310.9470907895575</v>
      </c>
      <c r="T13" s="386">
        <v>16399.599999999999</v>
      </c>
      <c r="U13" s="386">
        <v>4095</v>
      </c>
      <c r="V13" s="386">
        <v>5040</v>
      </c>
      <c r="W13" s="386">
        <v>4585.4400072344542</v>
      </c>
      <c r="X13" s="387">
        <v>24449.9</v>
      </c>
      <c r="Y13" s="134"/>
      <c r="Z13" s="134"/>
      <c r="AA13" s="388"/>
      <c r="AB13" s="384"/>
      <c r="AC13" s="389"/>
      <c r="AD13" s="390"/>
      <c r="AE13" s="390"/>
      <c r="AF13" s="390"/>
      <c r="AG13" s="390"/>
      <c r="AH13" s="390"/>
      <c r="AI13" s="390"/>
      <c r="AJ13" s="390"/>
      <c r="AK13" s="390"/>
      <c r="AL13" s="390"/>
      <c r="AM13" s="390"/>
      <c r="AN13" s="390"/>
      <c r="AO13" s="390"/>
      <c r="AP13" s="390"/>
      <c r="AQ13" s="390"/>
      <c r="AR13" s="390"/>
      <c r="AS13" s="390"/>
      <c r="AT13" s="390"/>
      <c r="AU13" s="390"/>
      <c r="AV13" s="390"/>
      <c r="AW13" s="390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CP13" s="134"/>
      <c r="CQ13" s="134"/>
      <c r="CR13" s="134"/>
      <c r="CS13" s="134"/>
      <c r="CT13" s="134"/>
      <c r="CU13" s="134"/>
      <c r="CV13" s="134"/>
      <c r="CW13" s="134"/>
      <c r="CX13" s="134"/>
      <c r="CY13" s="134"/>
      <c r="CZ13" s="134"/>
      <c r="DA13" s="134"/>
      <c r="DB13" s="134"/>
      <c r="DC13" s="134"/>
      <c r="DD13" s="134"/>
      <c r="DE13" s="134"/>
      <c r="DF13" s="134"/>
      <c r="DG13" s="134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4"/>
      <c r="DS13" s="134"/>
      <c r="DT13" s="134"/>
      <c r="DU13" s="134"/>
      <c r="DV13" s="134"/>
      <c r="DW13" s="134"/>
      <c r="DX13" s="134"/>
      <c r="DY13" s="134"/>
      <c r="DZ13" s="134"/>
      <c r="EA13" s="134"/>
      <c r="EB13" s="134"/>
      <c r="EC13" s="134"/>
      <c r="ED13" s="134"/>
      <c r="EE13" s="134"/>
      <c r="EF13" s="134"/>
      <c r="EG13" s="134"/>
      <c r="EH13" s="134"/>
      <c r="EI13" s="134"/>
      <c r="EJ13" s="134"/>
      <c r="EK13" s="134"/>
      <c r="EL13" s="134"/>
      <c r="EM13" s="134"/>
      <c r="EN13" s="134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4"/>
      <c r="EZ13" s="134"/>
      <c r="FA13" s="134"/>
      <c r="FB13" s="134"/>
      <c r="FC13" s="134"/>
      <c r="FD13" s="134"/>
      <c r="FE13" s="134"/>
      <c r="FF13" s="134"/>
      <c r="FG13" s="134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</row>
    <row r="14" spans="2:175" s="135" customFormat="1" ht="13.5" customHeight="1" x14ac:dyDescent="0.15">
      <c r="B14" s="383"/>
      <c r="C14" s="384">
        <v>7</v>
      </c>
      <c r="D14" s="385"/>
      <c r="E14" s="386">
        <v>2100</v>
      </c>
      <c r="F14" s="386">
        <v>3045</v>
      </c>
      <c r="G14" s="386">
        <v>2600.8549654644644</v>
      </c>
      <c r="H14" s="386">
        <v>74400.600000000006</v>
      </c>
      <c r="I14" s="386">
        <v>1785</v>
      </c>
      <c r="J14" s="386">
        <v>2520</v>
      </c>
      <c r="K14" s="386">
        <v>2087.4351183037497</v>
      </c>
      <c r="L14" s="386">
        <v>49081.799999999996</v>
      </c>
      <c r="M14" s="386">
        <v>1365</v>
      </c>
      <c r="N14" s="386">
        <v>1837.5</v>
      </c>
      <c r="O14" s="386">
        <v>1515.1808060439093</v>
      </c>
      <c r="P14" s="386">
        <v>36564.9</v>
      </c>
      <c r="Q14" s="386">
        <v>5670</v>
      </c>
      <c r="R14" s="386">
        <v>6825</v>
      </c>
      <c r="S14" s="386">
        <v>6320.7879321051578</v>
      </c>
      <c r="T14" s="386">
        <v>17973.699999999997</v>
      </c>
      <c r="U14" s="386">
        <v>4095</v>
      </c>
      <c r="V14" s="386">
        <v>5040</v>
      </c>
      <c r="W14" s="386">
        <v>4612.7044735917552</v>
      </c>
      <c r="X14" s="387">
        <v>25989.100000000002</v>
      </c>
      <c r="Y14" s="134"/>
      <c r="Z14" s="134"/>
      <c r="AA14" s="388"/>
      <c r="AB14" s="384"/>
      <c r="AC14" s="389"/>
      <c r="AD14" s="390"/>
      <c r="AE14" s="390"/>
      <c r="AF14" s="390"/>
      <c r="AG14" s="390"/>
      <c r="AH14" s="390"/>
      <c r="AI14" s="390"/>
      <c r="AJ14" s="390"/>
      <c r="AK14" s="390"/>
      <c r="AL14" s="390"/>
      <c r="AM14" s="390"/>
      <c r="AN14" s="390"/>
      <c r="AO14" s="390"/>
      <c r="AP14" s="390"/>
      <c r="AQ14" s="390"/>
      <c r="AR14" s="390"/>
      <c r="AS14" s="390"/>
      <c r="AT14" s="390"/>
      <c r="AU14" s="390"/>
      <c r="AV14" s="390"/>
      <c r="AW14" s="390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34"/>
      <c r="CQ14" s="134"/>
      <c r="CR14" s="134"/>
      <c r="CS14" s="134"/>
      <c r="CT14" s="134"/>
      <c r="CU14" s="134"/>
      <c r="CV14" s="134"/>
      <c r="CW14" s="134"/>
      <c r="CX14" s="134"/>
      <c r="CY14" s="134"/>
      <c r="CZ14" s="134"/>
      <c r="DA14" s="134"/>
      <c r="DB14" s="134"/>
      <c r="DC14" s="134"/>
      <c r="DD14" s="134"/>
      <c r="DE14" s="134"/>
      <c r="DF14" s="134"/>
      <c r="DG14" s="134"/>
      <c r="DH14" s="134"/>
      <c r="DI14" s="134"/>
      <c r="DJ14" s="134"/>
      <c r="DK14" s="134"/>
      <c r="DL14" s="134"/>
      <c r="DM14" s="134"/>
      <c r="DN14" s="134"/>
      <c r="DO14" s="134"/>
      <c r="DP14" s="134"/>
      <c r="DQ14" s="134"/>
      <c r="DR14" s="134"/>
      <c r="DS14" s="134"/>
      <c r="DT14" s="134"/>
      <c r="DU14" s="134"/>
      <c r="DV14" s="134"/>
      <c r="DW14" s="134"/>
      <c r="DX14" s="134"/>
      <c r="DY14" s="134"/>
      <c r="DZ14" s="134"/>
      <c r="EA14" s="134"/>
      <c r="EB14" s="134"/>
      <c r="EC14" s="134"/>
      <c r="ED14" s="134"/>
      <c r="EE14" s="134"/>
      <c r="EF14" s="134"/>
      <c r="EG14" s="134"/>
      <c r="EH14" s="134"/>
      <c r="EI14" s="134"/>
      <c r="EJ14" s="134"/>
      <c r="EK14" s="134"/>
      <c r="EL14" s="134"/>
      <c r="EM14" s="134"/>
      <c r="EN14" s="134"/>
      <c r="EO14" s="134"/>
      <c r="EP14" s="134"/>
      <c r="EQ14" s="134"/>
      <c r="ER14" s="134"/>
      <c r="ES14" s="134"/>
      <c r="ET14" s="134"/>
      <c r="EU14" s="134"/>
      <c r="EV14" s="134"/>
      <c r="EW14" s="134"/>
      <c r="EX14" s="134"/>
      <c r="EY14" s="134"/>
      <c r="EZ14" s="134"/>
      <c r="FA14" s="134"/>
      <c r="FB14" s="134"/>
      <c r="FC14" s="134"/>
      <c r="FD14" s="134"/>
      <c r="FE14" s="134"/>
      <c r="FF14" s="134"/>
      <c r="FG14" s="134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</row>
    <row r="15" spans="2:175" s="135" customFormat="1" ht="13.5" customHeight="1" x14ac:dyDescent="0.15">
      <c r="B15" s="383"/>
      <c r="C15" s="384">
        <v>8</v>
      </c>
      <c r="D15" s="385"/>
      <c r="E15" s="386">
        <v>2205</v>
      </c>
      <c r="F15" s="386">
        <v>3045</v>
      </c>
      <c r="G15" s="386">
        <v>2633.6880019395699</v>
      </c>
      <c r="H15" s="386">
        <v>101660.7</v>
      </c>
      <c r="I15" s="386">
        <v>1890</v>
      </c>
      <c r="J15" s="386">
        <v>2467.5</v>
      </c>
      <c r="K15" s="386">
        <v>2085.1739498030188</v>
      </c>
      <c r="L15" s="386">
        <v>71874.7</v>
      </c>
      <c r="M15" s="386">
        <v>1407.6299999999999</v>
      </c>
      <c r="N15" s="386">
        <v>1837.5</v>
      </c>
      <c r="O15" s="386">
        <v>1515.9318184327926</v>
      </c>
      <c r="P15" s="386">
        <v>47570.100000000006</v>
      </c>
      <c r="Q15" s="386">
        <v>5775</v>
      </c>
      <c r="R15" s="386">
        <v>6825</v>
      </c>
      <c r="S15" s="386">
        <v>6380.7123890785015</v>
      </c>
      <c r="T15" s="386">
        <v>23646.100000000002</v>
      </c>
      <c r="U15" s="386">
        <v>4200</v>
      </c>
      <c r="V15" s="386">
        <v>5040</v>
      </c>
      <c r="W15" s="386">
        <v>4608.0202496000593</v>
      </c>
      <c r="X15" s="387">
        <v>42429.9</v>
      </c>
      <c r="Y15" s="134"/>
      <c r="Z15" s="134"/>
      <c r="AA15" s="388"/>
      <c r="AB15" s="384"/>
      <c r="AC15" s="389"/>
      <c r="AD15" s="390"/>
      <c r="AE15" s="390"/>
      <c r="AF15" s="390"/>
      <c r="AG15" s="390"/>
      <c r="AH15" s="390"/>
      <c r="AI15" s="390"/>
      <c r="AJ15" s="390"/>
      <c r="AK15" s="390"/>
      <c r="AL15" s="390"/>
      <c r="AM15" s="390"/>
      <c r="AN15" s="390"/>
      <c r="AO15" s="390"/>
      <c r="AP15" s="390"/>
      <c r="AQ15" s="390"/>
      <c r="AR15" s="390"/>
      <c r="AS15" s="390"/>
      <c r="AT15" s="390"/>
      <c r="AU15" s="390"/>
      <c r="AV15" s="390"/>
      <c r="AW15" s="390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</row>
    <row r="16" spans="2:175" s="135" customFormat="1" ht="13.5" customHeight="1" x14ac:dyDescent="0.15">
      <c r="B16" s="383"/>
      <c r="C16" s="384">
        <v>9</v>
      </c>
      <c r="D16" s="385"/>
      <c r="E16" s="386">
        <v>2310</v>
      </c>
      <c r="F16" s="386">
        <v>3255</v>
      </c>
      <c r="G16" s="386">
        <v>2734.87496983451</v>
      </c>
      <c r="H16" s="386">
        <v>67501.100000000006</v>
      </c>
      <c r="I16" s="386">
        <v>1837.5</v>
      </c>
      <c r="J16" s="386">
        <v>2520</v>
      </c>
      <c r="K16" s="386">
        <v>2137.7457371829396</v>
      </c>
      <c r="L16" s="386">
        <v>56255.4</v>
      </c>
      <c r="M16" s="386">
        <v>1344</v>
      </c>
      <c r="N16" s="386">
        <v>1785</v>
      </c>
      <c r="O16" s="386">
        <v>1527.3490254015153</v>
      </c>
      <c r="P16" s="386">
        <v>37321.600000000006</v>
      </c>
      <c r="Q16" s="386">
        <v>5775</v>
      </c>
      <c r="R16" s="386">
        <v>6825</v>
      </c>
      <c r="S16" s="386">
        <v>6401.5944315570396</v>
      </c>
      <c r="T16" s="390">
        <v>16268.800000000001</v>
      </c>
      <c r="U16" s="387">
        <v>4200</v>
      </c>
      <c r="V16" s="386">
        <v>5250</v>
      </c>
      <c r="W16" s="386">
        <v>4513.1155868368287</v>
      </c>
      <c r="X16" s="386">
        <v>26304.6</v>
      </c>
      <c r="Y16" s="134"/>
      <c r="Z16" s="134"/>
      <c r="AA16" s="388"/>
      <c r="AB16" s="384"/>
      <c r="AC16" s="389"/>
      <c r="AD16" s="390"/>
      <c r="AE16" s="390"/>
      <c r="AF16" s="390"/>
      <c r="AG16" s="390"/>
      <c r="AH16" s="390"/>
      <c r="AI16" s="390"/>
      <c r="AJ16" s="390"/>
      <c r="AK16" s="390"/>
      <c r="AL16" s="390"/>
      <c r="AM16" s="390"/>
      <c r="AN16" s="390"/>
      <c r="AO16" s="390"/>
      <c r="AP16" s="390"/>
      <c r="AQ16" s="390"/>
      <c r="AR16" s="390"/>
      <c r="AS16" s="390"/>
      <c r="AT16" s="390"/>
      <c r="AU16" s="390"/>
      <c r="AV16" s="390"/>
      <c r="AW16" s="390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  <c r="CQ16" s="134"/>
      <c r="CR16" s="134"/>
      <c r="CS16" s="134"/>
      <c r="CT16" s="134"/>
      <c r="CU16" s="134"/>
      <c r="CV16" s="134"/>
      <c r="CW16" s="134"/>
      <c r="CX16" s="134"/>
      <c r="CY16" s="134"/>
      <c r="CZ16" s="134"/>
      <c r="DA16" s="134"/>
      <c r="DB16" s="134"/>
      <c r="DC16" s="134"/>
      <c r="DD16" s="134"/>
      <c r="DE16" s="134"/>
      <c r="DF16" s="134"/>
      <c r="DG16" s="134"/>
      <c r="DH16" s="134"/>
      <c r="DI16" s="134"/>
      <c r="DJ16" s="134"/>
      <c r="DK16" s="134"/>
      <c r="DL16" s="134"/>
      <c r="DM16" s="134"/>
      <c r="DN16" s="134"/>
      <c r="DO16" s="134"/>
      <c r="DP16" s="134"/>
      <c r="DQ16" s="134"/>
      <c r="DR16" s="134"/>
      <c r="DS16" s="134"/>
      <c r="DT16" s="134"/>
      <c r="DU16" s="134"/>
      <c r="DV16" s="134"/>
      <c r="DW16" s="134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4"/>
      <c r="ER16" s="134"/>
      <c r="ES16" s="134"/>
      <c r="ET16" s="134"/>
      <c r="EU16" s="134"/>
      <c r="EV16" s="134"/>
      <c r="EW16" s="134"/>
      <c r="EX16" s="134"/>
      <c r="EY16" s="134"/>
      <c r="EZ16" s="134"/>
      <c r="FA16" s="134"/>
      <c r="FB16" s="134"/>
      <c r="FC16" s="134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</row>
    <row r="17" spans="2:175" s="135" customFormat="1" ht="13.5" customHeight="1" x14ac:dyDescent="0.15">
      <c r="B17" s="383"/>
      <c r="C17" s="384">
        <v>10</v>
      </c>
      <c r="D17" s="385"/>
      <c r="E17" s="386">
        <v>2310</v>
      </c>
      <c r="F17" s="386">
        <v>3255</v>
      </c>
      <c r="G17" s="387">
        <v>2786.0655283276801</v>
      </c>
      <c r="H17" s="386">
        <v>88097.700000000012</v>
      </c>
      <c r="I17" s="386">
        <v>1890</v>
      </c>
      <c r="J17" s="386">
        <v>2572.5</v>
      </c>
      <c r="K17" s="386">
        <v>2162.8066482998802</v>
      </c>
      <c r="L17" s="386">
        <v>66577.600000000006</v>
      </c>
      <c r="M17" s="386">
        <v>1260</v>
      </c>
      <c r="N17" s="386">
        <v>1785</v>
      </c>
      <c r="O17" s="386">
        <v>1508.6541050554281</v>
      </c>
      <c r="P17" s="386">
        <v>45164.9</v>
      </c>
      <c r="Q17" s="386">
        <v>5775</v>
      </c>
      <c r="R17" s="386">
        <v>6825</v>
      </c>
      <c r="S17" s="386">
        <v>6360.940349515221</v>
      </c>
      <c r="T17" s="386">
        <v>20607.199999999997</v>
      </c>
      <c r="U17" s="386">
        <v>4200</v>
      </c>
      <c r="V17" s="386">
        <v>5250</v>
      </c>
      <c r="W17" s="386">
        <v>4591.1020289343687</v>
      </c>
      <c r="X17" s="387">
        <v>31454.199999999997</v>
      </c>
      <c r="Y17" s="134"/>
      <c r="Z17" s="134"/>
      <c r="AA17" s="388"/>
      <c r="AB17" s="384"/>
      <c r="AC17" s="389"/>
      <c r="AD17" s="390"/>
      <c r="AE17" s="390"/>
      <c r="AF17" s="390"/>
      <c r="AG17" s="390"/>
      <c r="AH17" s="390"/>
      <c r="AI17" s="390"/>
      <c r="AJ17" s="390"/>
      <c r="AK17" s="390"/>
      <c r="AL17" s="390"/>
      <c r="AM17" s="390"/>
      <c r="AN17" s="390"/>
      <c r="AO17" s="390"/>
      <c r="AP17" s="390"/>
      <c r="AQ17" s="390"/>
      <c r="AR17" s="390"/>
      <c r="AS17" s="390"/>
      <c r="AT17" s="390"/>
      <c r="AU17" s="390"/>
      <c r="AV17" s="390"/>
      <c r="AW17" s="390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</row>
    <row r="18" spans="2:175" s="135" customFormat="1" ht="13.5" customHeight="1" x14ac:dyDescent="0.15">
      <c r="B18" s="383"/>
      <c r="C18" s="384">
        <v>11</v>
      </c>
      <c r="D18" s="385"/>
      <c r="E18" s="386">
        <v>2415</v>
      </c>
      <c r="F18" s="386">
        <v>3465</v>
      </c>
      <c r="G18" s="386">
        <v>2919.8230323361677</v>
      </c>
      <c r="H18" s="386">
        <v>75099.7</v>
      </c>
      <c r="I18" s="386">
        <v>1890</v>
      </c>
      <c r="J18" s="386">
        <v>2730</v>
      </c>
      <c r="K18" s="386">
        <v>2254.7078522307597</v>
      </c>
      <c r="L18" s="386">
        <v>55192.400000000009</v>
      </c>
      <c r="M18" s="386">
        <v>1260</v>
      </c>
      <c r="N18" s="386">
        <v>1732.5</v>
      </c>
      <c r="O18" s="386">
        <v>1483.4946027644378</v>
      </c>
      <c r="P18" s="386">
        <v>33581.599999999999</v>
      </c>
      <c r="Q18" s="386">
        <v>5775</v>
      </c>
      <c r="R18" s="386">
        <v>6825</v>
      </c>
      <c r="S18" s="386">
        <v>6413.1180702717038</v>
      </c>
      <c r="T18" s="386">
        <v>17410</v>
      </c>
      <c r="U18" s="386">
        <v>4200</v>
      </c>
      <c r="V18" s="386">
        <v>5460</v>
      </c>
      <c r="W18" s="386">
        <v>4826.6861450779206</v>
      </c>
      <c r="X18" s="387">
        <v>29200.2</v>
      </c>
      <c r="Y18" s="134"/>
      <c r="Z18" s="134"/>
      <c r="AA18" s="388"/>
      <c r="AB18" s="384"/>
      <c r="AC18" s="389"/>
      <c r="AD18" s="390"/>
      <c r="AE18" s="390"/>
      <c r="AF18" s="390"/>
      <c r="AG18" s="390"/>
      <c r="AH18" s="390"/>
      <c r="AI18" s="390"/>
      <c r="AJ18" s="390"/>
      <c r="AK18" s="390"/>
      <c r="AL18" s="390"/>
      <c r="AM18" s="390"/>
      <c r="AN18" s="390"/>
      <c r="AO18" s="390"/>
      <c r="AP18" s="390"/>
      <c r="AQ18" s="390"/>
      <c r="AR18" s="390"/>
      <c r="AS18" s="390"/>
      <c r="AT18" s="390"/>
      <c r="AU18" s="390"/>
      <c r="AV18" s="390"/>
      <c r="AW18" s="390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4"/>
      <c r="CQ18" s="134"/>
      <c r="CR18" s="134"/>
      <c r="CS18" s="134"/>
      <c r="CT18" s="134"/>
      <c r="CU18" s="134"/>
      <c r="CV18" s="134"/>
      <c r="CW18" s="134"/>
      <c r="CX18" s="134"/>
      <c r="CY18" s="134"/>
      <c r="CZ18" s="134"/>
      <c r="DA18" s="134"/>
      <c r="DB18" s="134"/>
      <c r="DC18" s="134"/>
      <c r="DD18" s="134"/>
      <c r="DE18" s="134"/>
      <c r="DF18" s="134"/>
      <c r="DG18" s="134"/>
      <c r="DH18" s="134"/>
      <c r="DI18" s="134"/>
      <c r="DJ18" s="134"/>
      <c r="DK18" s="134"/>
      <c r="DL18" s="134"/>
      <c r="DM18" s="134"/>
      <c r="DN18" s="134"/>
      <c r="DO18" s="134"/>
      <c r="DP18" s="134"/>
      <c r="DQ18" s="134"/>
      <c r="DR18" s="134"/>
      <c r="DS18" s="134"/>
      <c r="DT18" s="134"/>
      <c r="DU18" s="134"/>
      <c r="DV18" s="134"/>
      <c r="DW18" s="134"/>
      <c r="DX18" s="134"/>
      <c r="DY18" s="134"/>
      <c r="DZ18" s="134"/>
      <c r="EA18" s="134"/>
      <c r="EB18" s="134"/>
      <c r="EC18" s="134"/>
      <c r="ED18" s="134"/>
      <c r="EE18" s="134"/>
      <c r="EF18" s="134"/>
      <c r="EG18" s="134"/>
      <c r="EH18" s="134"/>
      <c r="EI18" s="134"/>
      <c r="EJ18" s="134"/>
      <c r="EK18" s="134"/>
      <c r="EL18" s="134"/>
      <c r="EM18" s="134"/>
      <c r="EN18" s="134"/>
      <c r="EO18" s="134"/>
      <c r="EP18" s="134"/>
      <c r="EQ18" s="134"/>
      <c r="ER18" s="134"/>
      <c r="ES18" s="134"/>
      <c r="ET18" s="134"/>
      <c r="EU18" s="134"/>
      <c r="EV18" s="134"/>
      <c r="EW18" s="134"/>
      <c r="EX18" s="134"/>
      <c r="EY18" s="134"/>
      <c r="EZ18" s="134"/>
      <c r="FA18" s="134"/>
      <c r="FB18" s="134"/>
      <c r="FC18" s="134"/>
      <c r="FD18" s="134"/>
      <c r="FE18" s="134"/>
      <c r="FF18" s="134"/>
      <c r="FG18" s="134"/>
      <c r="FH18" s="134"/>
      <c r="FI18" s="134"/>
      <c r="FJ18" s="134"/>
      <c r="FK18" s="134"/>
      <c r="FL18" s="134"/>
      <c r="FM18" s="134"/>
      <c r="FN18" s="134"/>
      <c r="FO18" s="134"/>
      <c r="FP18" s="134"/>
      <c r="FQ18" s="134"/>
      <c r="FR18" s="134"/>
      <c r="FS18" s="134"/>
    </row>
    <row r="19" spans="2:175" s="135" customFormat="1" ht="13.5" customHeight="1" x14ac:dyDescent="0.15">
      <c r="B19" s="383"/>
      <c r="C19" s="384">
        <v>12</v>
      </c>
      <c r="D19" s="385"/>
      <c r="E19" s="386">
        <v>2940</v>
      </c>
      <c r="F19" s="386">
        <v>3885</v>
      </c>
      <c r="G19" s="386">
        <v>3383.2928667972005</v>
      </c>
      <c r="H19" s="386">
        <v>97767.6</v>
      </c>
      <c r="I19" s="386">
        <v>2100</v>
      </c>
      <c r="J19" s="386">
        <v>2730</v>
      </c>
      <c r="K19" s="386">
        <v>2415.1133217670631</v>
      </c>
      <c r="L19" s="386">
        <v>59211.999999999993</v>
      </c>
      <c r="M19" s="386">
        <v>1260</v>
      </c>
      <c r="N19" s="386">
        <v>1732.5</v>
      </c>
      <c r="O19" s="386">
        <v>1481.3011695054727</v>
      </c>
      <c r="P19" s="386">
        <v>33559.199999999997</v>
      </c>
      <c r="Q19" s="386">
        <v>6090</v>
      </c>
      <c r="R19" s="386">
        <v>6825</v>
      </c>
      <c r="S19" s="386">
        <v>6482.1453705740059</v>
      </c>
      <c r="T19" s="386">
        <v>26457.599999999999</v>
      </c>
      <c r="U19" s="386">
        <v>4672.5</v>
      </c>
      <c r="V19" s="386">
        <v>5670</v>
      </c>
      <c r="W19" s="387">
        <v>5162.0135531282622</v>
      </c>
      <c r="X19" s="387">
        <v>24524.2</v>
      </c>
      <c r="Y19" s="134"/>
      <c r="Z19" s="134"/>
      <c r="AA19" s="388"/>
      <c r="AB19" s="384"/>
      <c r="AC19" s="389"/>
      <c r="AD19" s="390"/>
      <c r="AE19" s="390"/>
      <c r="AF19" s="390"/>
      <c r="AG19" s="390"/>
      <c r="AH19" s="390"/>
      <c r="AI19" s="390"/>
      <c r="AJ19" s="390"/>
      <c r="AK19" s="390"/>
      <c r="AL19" s="390"/>
      <c r="AM19" s="390"/>
      <c r="AN19" s="390"/>
      <c r="AO19" s="390"/>
      <c r="AP19" s="390"/>
      <c r="AQ19" s="390"/>
      <c r="AR19" s="390"/>
      <c r="AS19" s="390"/>
      <c r="AT19" s="390"/>
      <c r="AU19" s="390"/>
      <c r="AV19" s="390"/>
      <c r="AW19" s="390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4"/>
      <c r="DB19" s="134"/>
      <c r="DC19" s="134"/>
      <c r="DD19" s="134"/>
      <c r="DE19" s="134"/>
      <c r="DF19" s="134"/>
      <c r="DG19" s="134"/>
      <c r="DH19" s="134"/>
      <c r="DI19" s="134"/>
      <c r="DJ19" s="134"/>
      <c r="DK19" s="134"/>
      <c r="DL19" s="134"/>
      <c r="DM19" s="134"/>
      <c r="DN19" s="134"/>
      <c r="DO19" s="134"/>
      <c r="DP19" s="134"/>
      <c r="DQ19" s="134"/>
      <c r="DR19" s="134"/>
      <c r="DS19" s="134"/>
      <c r="DT19" s="134"/>
      <c r="DU19" s="134"/>
      <c r="DV19" s="134"/>
      <c r="DW19" s="134"/>
      <c r="DX19" s="134"/>
      <c r="DY19" s="134"/>
      <c r="DZ19" s="134"/>
      <c r="EA19" s="134"/>
      <c r="EB19" s="134"/>
      <c r="EC19" s="134"/>
      <c r="ED19" s="134"/>
      <c r="EE19" s="134"/>
      <c r="EF19" s="134"/>
      <c r="EG19" s="134"/>
      <c r="EH19" s="134"/>
      <c r="EI19" s="134"/>
      <c r="EJ19" s="134"/>
      <c r="EK19" s="134"/>
      <c r="EL19" s="134"/>
      <c r="EM19" s="134"/>
      <c r="EN19" s="134"/>
      <c r="EO19" s="134"/>
      <c r="EP19" s="134"/>
      <c r="EQ19" s="134"/>
      <c r="ER19" s="134"/>
      <c r="ES19" s="134"/>
      <c r="ET19" s="134"/>
      <c r="EU19" s="134"/>
      <c r="EV19" s="134"/>
      <c r="EW19" s="134"/>
      <c r="EX19" s="134"/>
      <c r="EY19" s="134"/>
      <c r="EZ19" s="134"/>
      <c r="FA19" s="134"/>
      <c r="FB19" s="134"/>
      <c r="FC19" s="134"/>
      <c r="FD19" s="134"/>
      <c r="FE19" s="134"/>
      <c r="FF19" s="134"/>
      <c r="FG19" s="134"/>
      <c r="FH19" s="134"/>
      <c r="FI19" s="134"/>
      <c r="FJ19" s="134"/>
      <c r="FK19" s="134"/>
      <c r="FL19" s="134"/>
      <c r="FM19" s="134"/>
      <c r="FN19" s="134"/>
      <c r="FO19" s="134"/>
      <c r="FP19" s="134"/>
      <c r="FQ19" s="134"/>
      <c r="FR19" s="134"/>
      <c r="FS19" s="134"/>
    </row>
    <row r="20" spans="2:175" s="135" customFormat="1" ht="13.5" customHeight="1" x14ac:dyDescent="0.15">
      <c r="B20" s="383" t="s">
        <v>265</v>
      </c>
      <c r="C20" s="384">
        <v>1</v>
      </c>
      <c r="D20" s="385" t="s">
        <v>282</v>
      </c>
      <c r="E20" s="386">
        <v>2625</v>
      </c>
      <c r="F20" s="386">
        <v>3885</v>
      </c>
      <c r="G20" s="386">
        <v>3234.6936117470618</v>
      </c>
      <c r="H20" s="386">
        <v>98023.799999999988</v>
      </c>
      <c r="I20" s="386">
        <v>2100</v>
      </c>
      <c r="J20" s="386">
        <v>2866.5</v>
      </c>
      <c r="K20" s="386">
        <v>2507.8943848434906</v>
      </c>
      <c r="L20" s="386">
        <v>67295.199999999997</v>
      </c>
      <c r="M20" s="386">
        <v>1260</v>
      </c>
      <c r="N20" s="386">
        <v>1732.5</v>
      </c>
      <c r="O20" s="386">
        <v>1483.8686420738927</v>
      </c>
      <c r="P20" s="386">
        <v>46432.6</v>
      </c>
      <c r="Q20" s="386">
        <v>6090</v>
      </c>
      <c r="R20" s="386">
        <v>7350</v>
      </c>
      <c r="S20" s="386">
        <v>6538.8941701109425</v>
      </c>
      <c r="T20" s="386">
        <v>21613.1</v>
      </c>
      <c r="U20" s="386">
        <v>4620</v>
      </c>
      <c r="V20" s="386">
        <v>5670</v>
      </c>
      <c r="W20" s="386">
        <v>5060.2370812224217</v>
      </c>
      <c r="X20" s="387">
        <v>27233.5</v>
      </c>
      <c r="Y20" s="134"/>
      <c r="Z20" s="134"/>
      <c r="AA20" s="388"/>
      <c r="AB20" s="384"/>
      <c r="AC20" s="389"/>
      <c r="AD20" s="390"/>
      <c r="AE20" s="390"/>
      <c r="AF20" s="390"/>
      <c r="AG20" s="390"/>
      <c r="AH20" s="390"/>
      <c r="AI20" s="390"/>
      <c r="AJ20" s="390"/>
      <c r="AK20" s="390"/>
      <c r="AL20" s="390"/>
      <c r="AM20" s="390"/>
      <c r="AN20" s="390"/>
      <c r="AO20" s="390"/>
      <c r="AP20" s="390"/>
      <c r="AQ20" s="390"/>
      <c r="AR20" s="390"/>
      <c r="AS20" s="390"/>
      <c r="AT20" s="390"/>
      <c r="AU20" s="390"/>
      <c r="AV20" s="390"/>
      <c r="AW20" s="390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34"/>
      <c r="CQ20" s="134"/>
      <c r="CR20" s="134"/>
      <c r="CS20" s="134"/>
      <c r="CT20" s="134"/>
      <c r="CU20" s="134"/>
      <c r="CV20" s="134"/>
      <c r="CW20" s="134"/>
      <c r="CX20" s="134"/>
      <c r="CY20" s="134"/>
      <c r="CZ20" s="134"/>
      <c r="DA20" s="134"/>
      <c r="DB20" s="134"/>
      <c r="DC20" s="134"/>
      <c r="DD20" s="134"/>
      <c r="DE20" s="134"/>
      <c r="DF20" s="134"/>
      <c r="DG20" s="134"/>
      <c r="DH20" s="134"/>
      <c r="DI20" s="134"/>
      <c r="DJ20" s="134"/>
      <c r="DK20" s="134"/>
      <c r="DL20" s="134"/>
      <c r="DM20" s="134"/>
      <c r="DN20" s="134"/>
      <c r="DO20" s="134"/>
      <c r="DP20" s="134"/>
      <c r="DQ20" s="134"/>
      <c r="DR20" s="134"/>
      <c r="DS20" s="134"/>
      <c r="DT20" s="134"/>
      <c r="DU20" s="134"/>
      <c r="DV20" s="134"/>
      <c r="DW20" s="134"/>
      <c r="DX20" s="134"/>
      <c r="DY20" s="134"/>
      <c r="DZ20" s="134"/>
      <c r="EA20" s="134"/>
      <c r="EB20" s="134"/>
      <c r="EC20" s="134"/>
      <c r="ED20" s="134"/>
      <c r="EE20" s="134"/>
      <c r="EF20" s="134"/>
      <c r="EG20" s="134"/>
      <c r="EH20" s="134"/>
      <c r="EI20" s="134"/>
      <c r="EJ20" s="134"/>
      <c r="EK20" s="134"/>
      <c r="EL20" s="134"/>
      <c r="EM20" s="134"/>
      <c r="EN20" s="134"/>
      <c r="EO20" s="134"/>
      <c r="EP20" s="134"/>
      <c r="EQ20" s="134"/>
      <c r="ER20" s="134"/>
      <c r="ES20" s="134"/>
      <c r="ET20" s="134"/>
      <c r="EU20" s="134"/>
      <c r="EV20" s="134"/>
      <c r="EW20" s="134"/>
      <c r="EX20" s="134"/>
      <c r="EY20" s="134"/>
      <c r="EZ20" s="134"/>
      <c r="FA20" s="134"/>
      <c r="FB20" s="134"/>
      <c r="FC20" s="134"/>
      <c r="FD20" s="134"/>
      <c r="FE20" s="134"/>
      <c r="FF20" s="134"/>
      <c r="FG20" s="134"/>
      <c r="FH20" s="134"/>
      <c r="FI20" s="134"/>
      <c r="FJ20" s="134"/>
      <c r="FK20" s="134"/>
      <c r="FL20" s="134"/>
      <c r="FM20" s="134"/>
      <c r="FN20" s="134"/>
      <c r="FO20" s="134"/>
      <c r="FP20" s="134"/>
      <c r="FQ20" s="134"/>
      <c r="FR20" s="134"/>
      <c r="FS20" s="134"/>
    </row>
    <row r="21" spans="2:175" s="135" customFormat="1" ht="13.5" customHeight="1" x14ac:dyDescent="0.15">
      <c r="B21" s="383"/>
      <c r="C21" s="384">
        <v>2</v>
      </c>
      <c r="D21" s="385"/>
      <c r="E21" s="386">
        <v>2625</v>
      </c>
      <c r="F21" s="386">
        <v>3675</v>
      </c>
      <c r="G21" s="386">
        <v>3057.8458508691901</v>
      </c>
      <c r="H21" s="386">
        <v>62666.899999999994</v>
      </c>
      <c r="I21" s="386">
        <v>2100</v>
      </c>
      <c r="J21" s="386">
        <v>2730</v>
      </c>
      <c r="K21" s="386">
        <v>2436.8090742529598</v>
      </c>
      <c r="L21" s="386">
        <v>50496.1</v>
      </c>
      <c r="M21" s="386">
        <v>1260</v>
      </c>
      <c r="N21" s="386">
        <v>1785</v>
      </c>
      <c r="O21" s="386">
        <v>1460.9591719531043</v>
      </c>
      <c r="P21" s="386">
        <v>37907.300000000003</v>
      </c>
      <c r="Q21" s="386">
        <v>5775</v>
      </c>
      <c r="R21" s="386">
        <v>6825</v>
      </c>
      <c r="S21" s="386">
        <v>6368.2839910391185</v>
      </c>
      <c r="T21" s="386">
        <v>16289</v>
      </c>
      <c r="U21" s="386">
        <v>4410</v>
      </c>
      <c r="V21" s="386">
        <v>5460</v>
      </c>
      <c r="W21" s="386">
        <v>4881.4281947309219</v>
      </c>
      <c r="X21" s="387">
        <v>21712.5</v>
      </c>
      <c r="Y21" s="134"/>
      <c r="Z21" s="134"/>
      <c r="AA21" s="388"/>
      <c r="AB21" s="384"/>
      <c r="AC21" s="389"/>
      <c r="AD21" s="390"/>
      <c r="AE21" s="390"/>
      <c r="AF21" s="390"/>
      <c r="AG21" s="390"/>
      <c r="AH21" s="390"/>
      <c r="AI21" s="390"/>
      <c r="AJ21" s="390"/>
      <c r="AK21" s="390"/>
      <c r="AL21" s="390"/>
      <c r="AM21" s="390"/>
      <c r="AN21" s="390"/>
      <c r="AO21" s="390"/>
      <c r="AP21" s="390"/>
      <c r="AQ21" s="390"/>
      <c r="AR21" s="390"/>
      <c r="AS21" s="390"/>
      <c r="AT21" s="390"/>
      <c r="AU21" s="390"/>
      <c r="AV21" s="390"/>
      <c r="AW21" s="390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134"/>
      <c r="DS21" s="134"/>
      <c r="DT21" s="134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4"/>
      <c r="EI21" s="134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134"/>
      <c r="FE21" s="134"/>
      <c r="FF21" s="134"/>
      <c r="FG21" s="134"/>
      <c r="FH21" s="134"/>
      <c r="FI21" s="134"/>
      <c r="FJ21" s="134"/>
      <c r="FK21" s="134"/>
      <c r="FL21" s="134"/>
      <c r="FM21" s="134"/>
      <c r="FN21" s="134"/>
      <c r="FO21" s="134"/>
      <c r="FP21" s="134"/>
      <c r="FQ21" s="134"/>
      <c r="FR21" s="134"/>
      <c r="FS21" s="134"/>
    </row>
    <row r="22" spans="2:175" s="135" customFormat="1" ht="13.5" customHeight="1" x14ac:dyDescent="0.15">
      <c r="B22" s="383"/>
      <c r="C22" s="384">
        <v>3</v>
      </c>
      <c r="D22" s="385"/>
      <c r="E22" s="386">
        <v>2520</v>
      </c>
      <c r="F22" s="386">
        <v>3465</v>
      </c>
      <c r="G22" s="386">
        <v>2999.9804053184007</v>
      </c>
      <c r="H22" s="386">
        <v>65653.100000000006</v>
      </c>
      <c r="I22" s="386">
        <v>1995</v>
      </c>
      <c r="J22" s="386">
        <v>2730</v>
      </c>
      <c r="K22" s="386">
        <v>2344.7286824646612</v>
      </c>
      <c r="L22" s="386">
        <v>47796.800000000003</v>
      </c>
      <c r="M22" s="386">
        <v>1260</v>
      </c>
      <c r="N22" s="386">
        <v>1785</v>
      </c>
      <c r="O22" s="386">
        <v>1515.9082078691038</v>
      </c>
      <c r="P22" s="386">
        <v>33940.800000000003</v>
      </c>
      <c r="Q22" s="386">
        <v>5775</v>
      </c>
      <c r="R22" s="386">
        <v>6825</v>
      </c>
      <c r="S22" s="386">
        <v>6374.6552807486614</v>
      </c>
      <c r="T22" s="386">
        <v>16520.900000000001</v>
      </c>
      <c r="U22" s="386">
        <v>4410</v>
      </c>
      <c r="V22" s="386">
        <v>5460</v>
      </c>
      <c r="W22" s="386">
        <v>4968.4596694442962</v>
      </c>
      <c r="X22" s="387">
        <v>23088.1</v>
      </c>
      <c r="Y22" s="134"/>
      <c r="Z22" s="134"/>
      <c r="AA22" s="388"/>
      <c r="AB22" s="384"/>
      <c r="AC22" s="389"/>
      <c r="AD22" s="390"/>
      <c r="AE22" s="390"/>
      <c r="AF22" s="390"/>
      <c r="AG22" s="390"/>
      <c r="AH22" s="390"/>
      <c r="AI22" s="390"/>
      <c r="AJ22" s="390"/>
      <c r="AK22" s="390"/>
      <c r="AL22" s="390"/>
      <c r="AM22" s="390"/>
      <c r="AN22" s="390"/>
      <c r="AO22" s="390"/>
      <c r="AP22" s="390"/>
      <c r="AQ22" s="390"/>
      <c r="AR22" s="390"/>
      <c r="AS22" s="390"/>
      <c r="AT22" s="390"/>
      <c r="AU22" s="390"/>
      <c r="AV22" s="390"/>
      <c r="AW22" s="390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34"/>
      <c r="DD22" s="134"/>
      <c r="DE22" s="134"/>
      <c r="DF22" s="134"/>
      <c r="DG22" s="134"/>
      <c r="DH22" s="134"/>
      <c r="DI22" s="134"/>
      <c r="DJ22" s="134"/>
      <c r="DK22" s="134"/>
      <c r="DL22" s="134"/>
      <c r="DM22" s="134"/>
      <c r="DN22" s="134"/>
      <c r="DO22" s="134"/>
      <c r="DP22" s="134"/>
      <c r="DQ22" s="134"/>
      <c r="DR22" s="134"/>
      <c r="DS22" s="134"/>
      <c r="DT22" s="134"/>
      <c r="DU22" s="134"/>
      <c r="DV22" s="134"/>
      <c r="DW22" s="134"/>
      <c r="DX22" s="134"/>
      <c r="DY22" s="134"/>
      <c r="DZ22" s="134"/>
      <c r="EA22" s="134"/>
      <c r="EB22" s="134"/>
      <c r="EC22" s="134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4"/>
      <c r="EY22" s="134"/>
      <c r="EZ22" s="134"/>
      <c r="FA22" s="134"/>
      <c r="FB22" s="134"/>
      <c r="FC22" s="134"/>
      <c r="FD22" s="134"/>
      <c r="FE22" s="134"/>
      <c r="FF22" s="134"/>
      <c r="FG22" s="134"/>
      <c r="FH22" s="134"/>
      <c r="FI22" s="134"/>
      <c r="FJ22" s="134"/>
      <c r="FK22" s="134"/>
      <c r="FL22" s="134"/>
      <c r="FM22" s="134"/>
      <c r="FN22" s="134"/>
      <c r="FO22" s="134"/>
      <c r="FP22" s="134"/>
      <c r="FQ22" s="134"/>
      <c r="FR22" s="134"/>
      <c r="FS22" s="134"/>
    </row>
    <row r="23" spans="2:175" s="135" customFormat="1" ht="13.5" customHeight="1" x14ac:dyDescent="0.15">
      <c r="B23" s="383"/>
      <c r="C23" s="384">
        <v>4</v>
      </c>
      <c r="D23" s="385"/>
      <c r="E23" s="386">
        <v>2520</v>
      </c>
      <c r="F23" s="386">
        <v>3360</v>
      </c>
      <c r="G23" s="386">
        <v>2903.2987141584194</v>
      </c>
      <c r="H23" s="386">
        <v>71487.700000000012</v>
      </c>
      <c r="I23" s="386">
        <v>2100</v>
      </c>
      <c r="J23" s="386">
        <v>2730</v>
      </c>
      <c r="K23" s="386">
        <v>2346.7861349785571</v>
      </c>
      <c r="L23" s="386">
        <v>48371.6</v>
      </c>
      <c r="M23" s="386">
        <v>1260</v>
      </c>
      <c r="N23" s="386">
        <v>1785</v>
      </c>
      <c r="O23" s="386">
        <v>1528.5806704012423</v>
      </c>
      <c r="P23" s="386">
        <v>41179.799999999996</v>
      </c>
      <c r="Q23" s="386">
        <v>5775</v>
      </c>
      <c r="R23" s="386">
        <v>6825</v>
      </c>
      <c r="S23" s="386">
        <v>6389.8393699161361</v>
      </c>
      <c r="T23" s="386">
        <v>17562.099999999999</v>
      </c>
      <c r="U23" s="386">
        <v>4515</v>
      </c>
      <c r="V23" s="386">
        <v>5775</v>
      </c>
      <c r="W23" s="386">
        <v>5093.3333030852991</v>
      </c>
      <c r="X23" s="387">
        <v>23439.500000000004</v>
      </c>
      <c r="Y23" s="134"/>
      <c r="Z23" s="134"/>
      <c r="AA23" s="388"/>
      <c r="AB23" s="384"/>
      <c r="AC23" s="389"/>
      <c r="AD23" s="390"/>
      <c r="AE23" s="390"/>
      <c r="AF23" s="390"/>
      <c r="AG23" s="390"/>
      <c r="AH23" s="390"/>
      <c r="AI23" s="390"/>
      <c r="AJ23" s="390"/>
      <c r="AK23" s="390"/>
      <c r="AL23" s="390"/>
      <c r="AM23" s="390"/>
      <c r="AN23" s="390"/>
      <c r="AO23" s="390"/>
      <c r="AP23" s="390"/>
      <c r="AQ23" s="390"/>
      <c r="AR23" s="390"/>
      <c r="AS23" s="390"/>
      <c r="AT23" s="390"/>
      <c r="AU23" s="390"/>
      <c r="AV23" s="390"/>
      <c r="AW23" s="390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134"/>
      <c r="DC23" s="134"/>
      <c r="DD23" s="134"/>
      <c r="DE23" s="134"/>
      <c r="DF23" s="134"/>
      <c r="DG23" s="134"/>
      <c r="DH23" s="134"/>
      <c r="DI23" s="134"/>
      <c r="DJ23" s="134"/>
      <c r="DK23" s="134"/>
      <c r="DL23" s="134"/>
      <c r="DM23" s="134"/>
      <c r="DN23" s="134"/>
      <c r="DO23" s="134"/>
      <c r="DP23" s="134"/>
      <c r="DQ23" s="134"/>
      <c r="DR23" s="134"/>
      <c r="DS23" s="134"/>
      <c r="DT23" s="134"/>
      <c r="DU23" s="134"/>
      <c r="DV23" s="134"/>
      <c r="DW23" s="134"/>
      <c r="DX23" s="134"/>
      <c r="DY23" s="134"/>
      <c r="DZ23" s="134"/>
      <c r="EA23" s="134"/>
      <c r="EB23" s="134"/>
      <c r="EC23" s="134"/>
      <c r="ED23" s="134"/>
      <c r="EE23" s="134"/>
      <c r="EF23" s="134"/>
      <c r="EG23" s="134"/>
      <c r="EH23" s="134"/>
      <c r="EI23" s="134"/>
      <c r="EJ23" s="134"/>
      <c r="EK23" s="134"/>
      <c r="EL23" s="134"/>
      <c r="EM23" s="134"/>
      <c r="EN23" s="134"/>
      <c r="EO23" s="134"/>
      <c r="EP23" s="134"/>
      <c r="EQ23" s="134"/>
      <c r="ER23" s="134"/>
      <c r="ES23" s="134"/>
      <c r="ET23" s="134"/>
      <c r="EU23" s="134"/>
      <c r="EV23" s="134"/>
      <c r="EW23" s="134"/>
      <c r="EX23" s="134"/>
      <c r="EY23" s="134"/>
      <c r="EZ23" s="134"/>
      <c r="FA23" s="134"/>
      <c r="FB23" s="134"/>
      <c r="FC23" s="134"/>
      <c r="FD23" s="134"/>
      <c r="FE23" s="134"/>
      <c r="FF23" s="134"/>
      <c r="FG23" s="134"/>
      <c r="FH23" s="134"/>
      <c r="FI23" s="134"/>
      <c r="FJ23" s="134"/>
      <c r="FK23" s="134"/>
      <c r="FL23" s="134"/>
      <c r="FM23" s="134"/>
      <c r="FN23" s="134"/>
      <c r="FO23" s="134"/>
      <c r="FP23" s="134"/>
      <c r="FQ23" s="134"/>
      <c r="FR23" s="134"/>
      <c r="FS23" s="134"/>
    </row>
    <row r="24" spans="2:175" s="135" customFormat="1" ht="13.5" customHeight="1" x14ac:dyDescent="0.15">
      <c r="B24" s="383"/>
      <c r="C24" s="384">
        <v>5</v>
      </c>
      <c r="D24" s="385"/>
      <c r="E24" s="386">
        <v>2520</v>
      </c>
      <c r="F24" s="386">
        <v>3255</v>
      </c>
      <c r="G24" s="386">
        <v>2915.6794477309209</v>
      </c>
      <c r="H24" s="386">
        <v>91158.8</v>
      </c>
      <c r="I24" s="386">
        <v>1995</v>
      </c>
      <c r="J24" s="386">
        <v>2730</v>
      </c>
      <c r="K24" s="386">
        <v>2359.238249937046</v>
      </c>
      <c r="L24" s="386">
        <v>62232.499999999993</v>
      </c>
      <c r="M24" s="386">
        <v>1260</v>
      </c>
      <c r="N24" s="386">
        <v>1890</v>
      </c>
      <c r="O24" s="386">
        <v>1574.768025421871</v>
      </c>
      <c r="P24" s="386">
        <v>50273.899999999994</v>
      </c>
      <c r="Q24" s="386">
        <v>5775</v>
      </c>
      <c r="R24" s="386">
        <v>7140</v>
      </c>
      <c r="S24" s="386">
        <v>6491.8179820690293</v>
      </c>
      <c r="T24" s="386">
        <v>22421.1</v>
      </c>
      <c r="U24" s="386">
        <v>4200</v>
      </c>
      <c r="V24" s="386">
        <v>5775</v>
      </c>
      <c r="W24" s="386">
        <v>4979.5911497217312</v>
      </c>
      <c r="X24" s="387">
        <v>28099.1</v>
      </c>
      <c r="Y24" s="134"/>
      <c r="Z24" s="134"/>
      <c r="AA24" s="388"/>
      <c r="AB24" s="384"/>
      <c r="AC24" s="389"/>
      <c r="AD24" s="390"/>
      <c r="AE24" s="390"/>
      <c r="AF24" s="390"/>
      <c r="AG24" s="390"/>
      <c r="AH24" s="390"/>
      <c r="AI24" s="390"/>
      <c r="AJ24" s="390"/>
      <c r="AK24" s="390"/>
      <c r="AL24" s="390"/>
      <c r="AM24" s="390"/>
      <c r="AN24" s="390"/>
      <c r="AO24" s="390"/>
      <c r="AP24" s="390"/>
      <c r="AQ24" s="390"/>
      <c r="AR24" s="390"/>
      <c r="AS24" s="390"/>
      <c r="AT24" s="390"/>
      <c r="AU24" s="390"/>
      <c r="AV24" s="390"/>
      <c r="AW24" s="390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  <c r="CW24" s="134"/>
      <c r="CX24" s="134"/>
      <c r="CY24" s="134"/>
      <c r="CZ24" s="134"/>
      <c r="DA24" s="134"/>
      <c r="DB24" s="134"/>
      <c r="DC24" s="134"/>
      <c r="DD24" s="134"/>
      <c r="DE24" s="134"/>
      <c r="DF24" s="134"/>
      <c r="DG24" s="134"/>
      <c r="DH24" s="134"/>
      <c r="DI24" s="134"/>
      <c r="DJ24" s="134"/>
      <c r="DK24" s="134"/>
      <c r="DL24" s="134"/>
      <c r="DM24" s="134"/>
      <c r="DN24" s="134"/>
      <c r="DO24" s="134"/>
      <c r="DP24" s="134"/>
      <c r="DQ24" s="134"/>
      <c r="DR24" s="134"/>
      <c r="DS24" s="134"/>
      <c r="DT24" s="134"/>
      <c r="DU24" s="134"/>
      <c r="DV24" s="134"/>
      <c r="DW24" s="134"/>
      <c r="DX24" s="134"/>
      <c r="DY24" s="134"/>
      <c r="DZ24" s="134"/>
      <c r="EA24" s="134"/>
      <c r="EB24" s="134"/>
      <c r="EC24" s="134"/>
      <c r="ED24" s="134"/>
      <c r="EE24" s="134"/>
      <c r="EF24" s="134"/>
      <c r="EG24" s="134"/>
      <c r="EH24" s="134"/>
      <c r="EI24" s="134"/>
      <c r="EJ24" s="134"/>
      <c r="EK24" s="134"/>
      <c r="EL24" s="134"/>
      <c r="EM24" s="134"/>
      <c r="EN24" s="134"/>
      <c r="EO24" s="134"/>
      <c r="EP24" s="134"/>
      <c r="EQ24" s="134"/>
      <c r="ER24" s="134"/>
      <c r="ES24" s="134"/>
      <c r="ET24" s="134"/>
      <c r="EU24" s="134"/>
      <c r="EV24" s="134"/>
      <c r="EW24" s="134"/>
      <c r="EX24" s="134"/>
      <c r="EY24" s="134"/>
      <c r="EZ24" s="134"/>
      <c r="FA24" s="134"/>
      <c r="FB24" s="134"/>
      <c r="FC24" s="134"/>
      <c r="FD24" s="134"/>
      <c r="FE24" s="134"/>
      <c r="FF24" s="134"/>
      <c r="FG24" s="134"/>
      <c r="FH24" s="134"/>
      <c r="FI24" s="134"/>
      <c r="FJ24" s="134"/>
      <c r="FK24" s="134"/>
      <c r="FL24" s="134"/>
      <c r="FM24" s="134"/>
      <c r="FN24" s="134"/>
      <c r="FO24" s="134"/>
      <c r="FP24" s="134"/>
      <c r="FQ24" s="134"/>
      <c r="FR24" s="134"/>
      <c r="FS24" s="134"/>
    </row>
    <row r="25" spans="2:175" s="135" customFormat="1" ht="13.5" customHeight="1" x14ac:dyDescent="0.15">
      <c r="B25" s="391"/>
      <c r="C25" s="392">
        <v>6</v>
      </c>
      <c r="D25" s="393"/>
      <c r="E25" s="394">
        <v>2520</v>
      </c>
      <c r="F25" s="394">
        <v>3307.5</v>
      </c>
      <c r="G25" s="394">
        <v>2946.0865036616046</v>
      </c>
      <c r="H25" s="394">
        <v>63970.299999999996</v>
      </c>
      <c r="I25" s="394">
        <v>2100</v>
      </c>
      <c r="J25" s="394">
        <v>2625</v>
      </c>
      <c r="K25" s="394">
        <v>2332.4399359341837</v>
      </c>
      <c r="L25" s="394">
        <v>47192</v>
      </c>
      <c r="M25" s="394">
        <v>1312.5</v>
      </c>
      <c r="N25" s="394">
        <v>1942.5</v>
      </c>
      <c r="O25" s="394">
        <v>1591.3787650816182</v>
      </c>
      <c r="P25" s="394">
        <v>40280.300000000003</v>
      </c>
      <c r="Q25" s="394">
        <v>6090</v>
      </c>
      <c r="R25" s="394">
        <v>7140</v>
      </c>
      <c r="S25" s="394">
        <v>6647.7743019847794</v>
      </c>
      <c r="T25" s="394">
        <v>16631</v>
      </c>
      <c r="U25" s="394">
        <v>4410</v>
      </c>
      <c r="V25" s="394">
        <v>5512.5</v>
      </c>
      <c r="W25" s="394">
        <v>4931.1995619937852</v>
      </c>
      <c r="X25" s="395">
        <v>18487.800000000003</v>
      </c>
      <c r="Y25" s="134"/>
      <c r="Z25" s="134"/>
      <c r="AA25" s="388"/>
      <c r="AB25" s="384"/>
      <c r="AC25" s="389"/>
      <c r="AD25" s="390"/>
      <c r="AE25" s="390"/>
      <c r="AF25" s="390"/>
      <c r="AG25" s="390"/>
      <c r="AH25" s="390"/>
      <c r="AI25" s="390"/>
      <c r="AJ25" s="390"/>
      <c r="AK25" s="390"/>
      <c r="AL25" s="390"/>
      <c r="AM25" s="390"/>
      <c r="AN25" s="390"/>
      <c r="AO25" s="390"/>
      <c r="AP25" s="390"/>
      <c r="AQ25" s="390"/>
      <c r="AR25" s="390"/>
      <c r="AS25" s="390"/>
      <c r="AT25" s="390"/>
      <c r="AU25" s="390"/>
      <c r="AV25" s="390"/>
      <c r="AW25" s="390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  <c r="CW25" s="134"/>
      <c r="CX25" s="134"/>
      <c r="CY25" s="134"/>
      <c r="CZ25" s="134"/>
      <c r="DA25" s="134"/>
      <c r="DB25" s="134"/>
      <c r="DC25" s="134"/>
      <c r="DD25" s="134"/>
      <c r="DE25" s="134"/>
      <c r="DF25" s="134"/>
      <c r="DG25" s="134"/>
      <c r="DH25" s="134"/>
      <c r="DI25" s="134"/>
      <c r="DJ25" s="134"/>
      <c r="DK25" s="134"/>
      <c r="DL25" s="134"/>
      <c r="DM25" s="134"/>
      <c r="DN25" s="134"/>
      <c r="DO25" s="134"/>
      <c r="DP25" s="134"/>
      <c r="DQ25" s="134"/>
      <c r="DR25" s="134"/>
      <c r="DS25" s="134"/>
      <c r="DT25" s="134"/>
      <c r="DU25" s="134"/>
      <c r="DV25" s="134"/>
      <c r="DW25" s="134"/>
      <c r="DX25" s="134"/>
      <c r="DY25" s="134"/>
      <c r="DZ25" s="134"/>
      <c r="EA25" s="134"/>
      <c r="EB25" s="134"/>
      <c r="EC25" s="134"/>
      <c r="ED25" s="134"/>
      <c r="EE25" s="134"/>
      <c r="EF25" s="134"/>
      <c r="EG25" s="134"/>
      <c r="EH25" s="134"/>
      <c r="EI25" s="134"/>
      <c r="EJ25" s="134"/>
      <c r="EK25" s="134"/>
      <c r="EL25" s="134"/>
      <c r="EM25" s="134"/>
      <c r="EN25" s="134"/>
      <c r="EO25" s="134"/>
      <c r="EP25" s="134"/>
      <c r="EQ25" s="134"/>
      <c r="ER25" s="134"/>
      <c r="ES25" s="134"/>
      <c r="ET25" s="134"/>
      <c r="EU25" s="134"/>
      <c r="EV25" s="134"/>
      <c r="EW25" s="134"/>
      <c r="EX25" s="134"/>
      <c r="EY25" s="134"/>
      <c r="EZ25" s="134"/>
      <c r="FA25" s="134"/>
      <c r="FB25" s="134"/>
      <c r="FC25" s="134"/>
      <c r="FD25" s="134"/>
      <c r="FE25" s="134"/>
      <c r="FF25" s="134"/>
      <c r="FG25" s="134"/>
      <c r="FH25" s="134"/>
      <c r="FI25" s="134"/>
      <c r="FJ25" s="134"/>
      <c r="FK25" s="134"/>
      <c r="FL25" s="134"/>
      <c r="FM25" s="134"/>
      <c r="FN25" s="134"/>
      <c r="FO25" s="134"/>
      <c r="FP25" s="134"/>
      <c r="FQ25" s="134"/>
      <c r="FR25" s="134"/>
      <c r="FS25" s="134"/>
    </row>
    <row r="26" spans="2:175" s="135" customFormat="1" ht="13.5" customHeight="1" x14ac:dyDescent="0.15">
      <c r="B26" s="396"/>
      <c r="C26" s="397"/>
      <c r="D26" s="398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  <c r="CM26" s="134"/>
      <c r="CN26" s="134"/>
      <c r="CO26" s="134"/>
      <c r="CP26" s="134"/>
      <c r="CQ26" s="134"/>
      <c r="CR26" s="134"/>
      <c r="CS26" s="134"/>
      <c r="CT26" s="134"/>
      <c r="CU26" s="134"/>
      <c r="CV26" s="134"/>
      <c r="CW26" s="134"/>
      <c r="CX26" s="134"/>
      <c r="CY26" s="134"/>
      <c r="CZ26" s="134"/>
      <c r="DA26" s="134"/>
      <c r="DB26" s="134"/>
      <c r="DC26" s="134"/>
      <c r="DD26" s="134"/>
      <c r="DE26" s="134"/>
      <c r="DF26" s="134"/>
      <c r="DG26" s="134"/>
      <c r="DH26" s="134"/>
      <c r="DI26" s="134"/>
      <c r="DJ26" s="134"/>
      <c r="DK26" s="134"/>
      <c r="DL26" s="134"/>
      <c r="DM26" s="134"/>
      <c r="DN26" s="134"/>
      <c r="DO26" s="134"/>
      <c r="DP26" s="134"/>
      <c r="DQ26" s="134"/>
      <c r="DR26" s="134"/>
      <c r="DS26" s="134"/>
      <c r="DT26" s="134"/>
      <c r="DU26" s="134"/>
      <c r="DV26" s="134"/>
      <c r="DW26" s="134"/>
      <c r="DX26" s="134"/>
      <c r="DY26" s="134"/>
      <c r="DZ26" s="134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4"/>
      <c r="EM26" s="134"/>
      <c r="EN26" s="134"/>
      <c r="EO26" s="134"/>
      <c r="EP26" s="134"/>
      <c r="EQ26" s="134"/>
      <c r="ER26" s="134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4"/>
      <c r="FD26" s="134"/>
      <c r="FE26" s="134"/>
      <c r="FF26" s="134"/>
      <c r="FG26" s="134"/>
      <c r="FH26" s="134"/>
      <c r="FI26" s="134"/>
      <c r="FJ26" s="134"/>
      <c r="FK26" s="134"/>
      <c r="FL26" s="134"/>
      <c r="FM26" s="134"/>
      <c r="FN26" s="134"/>
      <c r="FO26" s="134"/>
      <c r="FP26" s="134"/>
      <c r="FQ26" s="134"/>
      <c r="FR26" s="134"/>
      <c r="FS26" s="134"/>
    </row>
    <row r="27" spans="2:175" s="135" customFormat="1" ht="13.5" customHeight="1" x14ac:dyDescent="0.15">
      <c r="B27" s="399"/>
      <c r="C27" s="397"/>
      <c r="D27" s="400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57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  <c r="CM27" s="134"/>
      <c r="CN27" s="134"/>
      <c r="CO27" s="134"/>
      <c r="CP27" s="134"/>
      <c r="CQ27" s="134"/>
      <c r="CR27" s="134"/>
      <c r="CS27" s="134"/>
      <c r="CT27" s="134"/>
      <c r="CU27" s="134"/>
      <c r="CV27" s="134"/>
      <c r="CW27" s="134"/>
      <c r="CX27" s="134"/>
      <c r="CY27" s="134"/>
      <c r="CZ27" s="134"/>
      <c r="DA27" s="134"/>
      <c r="DB27" s="134"/>
      <c r="DC27" s="134"/>
      <c r="DD27" s="134"/>
      <c r="DE27" s="134"/>
      <c r="DF27" s="134"/>
      <c r="DG27" s="134"/>
      <c r="DH27" s="134"/>
      <c r="DI27" s="134"/>
      <c r="DJ27" s="134"/>
      <c r="DK27" s="134"/>
      <c r="DL27" s="134"/>
      <c r="DM27" s="134"/>
      <c r="DN27" s="134"/>
      <c r="DO27" s="134"/>
      <c r="DP27" s="134"/>
      <c r="DQ27" s="134"/>
      <c r="DR27" s="134"/>
      <c r="DS27" s="134"/>
      <c r="DT27" s="134"/>
      <c r="DU27" s="134"/>
      <c r="DV27" s="134"/>
      <c r="DW27" s="134"/>
      <c r="DX27" s="134"/>
      <c r="DY27" s="134"/>
      <c r="DZ27" s="134"/>
      <c r="EA27" s="134"/>
      <c r="EB27" s="134"/>
      <c r="EC27" s="134"/>
      <c r="ED27" s="134"/>
      <c r="EE27" s="134"/>
      <c r="EF27" s="134"/>
      <c r="EG27" s="134"/>
      <c r="EH27" s="134"/>
      <c r="EI27" s="134"/>
      <c r="EJ27" s="134"/>
      <c r="EK27" s="134"/>
      <c r="EL27" s="134"/>
      <c r="EM27" s="134"/>
      <c r="EN27" s="134"/>
      <c r="EO27" s="134"/>
      <c r="EP27" s="134"/>
      <c r="EQ27" s="134"/>
      <c r="ER27" s="134"/>
      <c r="ES27" s="134"/>
      <c r="ET27" s="134"/>
      <c r="EU27" s="134"/>
      <c r="EV27" s="134"/>
      <c r="EW27" s="134"/>
      <c r="EX27" s="134"/>
      <c r="EY27" s="134"/>
      <c r="EZ27" s="134"/>
      <c r="FA27" s="134"/>
      <c r="FB27" s="134"/>
      <c r="FC27" s="134"/>
      <c r="FD27" s="134"/>
      <c r="FE27" s="134"/>
      <c r="FF27" s="134"/>
      <c r="FG27" s="134"/>
      <c r="FH27" s="134"/>
      <c r="FI27" s="134"/>
      <c r="FJ27" s="134"/>
      <c r="FK27" s="134"/>
      <c r="FL27" s="134"/>
      <c r="FM27" s="134"/>
      <c r="FN27" s="134"/>
      <c r="FO27" s="134"/>
      <c r="FP27" s="134"/>
      <c r="FQ27" s="134"/>
      <c r="FR27" s="134"/>
      <c r="FS27" s="134"/>
    </row>
    <row r="28" spans="2:175" s="135" customFormat="1" ht="13.5" customHeight="1" x14ac:dyDescent="0.15">
      <c r="B28" s="401" t="s">
        <v>127</v>
      </c>
      <c r="C28" s="397"/>
      <c r="D28" s="398"/>
      <c r="E28" s="357"/>
      <c r="F28" s="357"/>
      <c r="G28" s="357"/>
      <c r="H28" s="357"/>
      <c r="I28" s="357"/>
      <c r="J28" s="357"/>
      <c r="K28" s="357"/>
      <c r="L28" s="357"/>
      <c r="M28" s="357"/>
      <c r="N28" s="357"/>
      <c r="O28" s="357"/>
      <c r="P28" s="357"/>
      <c r="Q28" s="357"/>
      <c r="R28" s="357"/>
      <c r="S28" s="357"/>
      <c r="T28" s="357"/>
      <c r="U28" s="357"/>
      <c r="V28" s="357"/>
      <c r="W28" s="357"/>
      <c r="X28" s="357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134"/>
      <c r="CH28" s="134"/>
      <c r="CI28" s="134"/>
      <c r="CJ28" s="134"/>
      <c r="CK28" s="134"/>
      <c r="CL28" s="134"/>
      <c r="CM28" s="134"/>
      <c r="CN28" s="134"/>
      <c r="CO28" s="134"/>
      <c r="CP28" s="134"/>
      <c r="CQ28" s="134"/>
      <c r="CR28" s="134"/>
      <c r="CS28" s="134"/>
      <c r="CT28" s="134"/>
      <c r="CU28" s="134"/>
      <c r="CV28" s="134"/>
      <c r="CW28" s="134"/>
      <c r="CX28" s="134"/>
      <c r="CY28" s="134"/>
      <c r="CZ28" s="134"/>
      <c r="DA28" s="134"/>
      <c r="DB28" s="134"/>
      <c r="DC28" s="134"/>
      <c r="DD28" s="134"/>
      <c r="DE28" s="134"/>
      <c r="DF28" s="134"/>
      <c r="DG28" s="134"/>
      <c r="DH28" s="134"/>
      <c r="DI28" s="134"/>
      <c r="DJ28" s="134"/>
      <c r="DK28" s="134"/>
      <c r="DL28" s="134"/>
      <c r="DM28" s="134"/>
      <c r="DN28" s="134"/>
      <c r="DO28" s="134"/>
      <c r="DP28" s="134"/>
      <c r="DQ28" s="134"/>
      <c r="DR28" s="134"/>
      <c r="DS28" s="134"/>
      <c r="DT28" s="134"/>
      <c r="DU28" s="134"/>
      <c r="DV28" s="134"/>
      <c r="DW28" s="134"/>
      <c r="DX28" s="134"/>
      <c r="DY28" s="134"/>
      <c r="DZ28" s="134"/>
      <c r="EA28" s="134"/>
      <c r="EB28" s="134"/>
      <c r="EC28" s="134"/>
      <c r="ED28" s="134"/>
      <c r="EE28" s="134"/>
      <c r="EF28" s="134"/>
      <c r="EG28" s="134"/>
      <c r="EH28" s="134"/>
      <c r="EI28" s="134"/>
      <c r="EJ28" s="134"/>
      <c r="EK28" s="134"/>
      <c r="EL28" s="134"/>
      <c r="EM28" s="134"/>
      <c r="EN28" s="134"/>
      <c r="EO28" s="134"/>
      <c r="EP28" s="134"/>
      <c r="EQ28" s="134"/>
      <c r="ER28" s="134"/>
      <c r="ES28" s="134"/>
      <c r="ET28" s="134"/>
      <c r="EU28" s="134"/>
      <c r="EV28" s="134"/>
      <c r="EW28" s="134"/>
      <c r="EX28" s="134"/>
      <c r="EY28" s="134"/>
      <c r="EZ28" s="134"/>
      <c r="FA28" s="134"/>
      <c r="FB28" s="134"/>
      <c r="FC28" s="134"/>
      <c r="FD28" s="134"/>
      <c r="FE28" s="134"/>
      <c r="FF28" s="134"/>
      <c r="FG28" s="134"/>
      <c r="FH28" s="134"/>
      <c r="FI28" s="134"/>
      <c r="FJ28" s="134"/>
      <c r="FK28" s="134"/>
      <c r="FL28" s="134"/>
      <c r="FM28" s="134"/>
      <c r="FN28" s="134"/>
      <c r="FO28" s="134"/>
      <c r="FP28" s="134"/>
      <c r="FQ28" s="134"/>
      <c r="FR28" s="134"/>
      <c r="FS28" s="134"/>
    </row>
    <row r="29" spans="2:175" s="135" customFormat="1" ht="13.5" customHeight="1" x14ac:dyDescent="0.15">
      <c r="B29" s="402">
        <v>41430</v>
      </c>
      <c r="C29" s="403"/>
      <c r="D29" s="404">
        <v>41436</v>
      </c>
      <c r="E29" s="357">
        <v>2625</v>
      </c>
      <c r="F29" s="357">
        <v>3255</v>
      </c>
      <c r="G29" s="357">
        <v>2962.4330331699521</v>
      </c>
      <c r="H29" s="357">
        <v>16715.099999999999</v>
      </c>
      <c r="I29" s="357">
        <v>2100</v>
      </c>
      <c r="J29" s="357">
        <v>2625</v>
      </c>
      <c r="K29" s="357">
        <v>2341.2261804973482</v>
      </c>
      <c r="L29" s="357">
        <v>12590.5</v>
      </c>
      <c r="M29" s="357">
        <v>1364.8950000000002</v>
      </c>
      <c r="N29" s="357">
        <v>1890</v>
      </c>
      <c r="O29" s="357">
        <v>1638.0186313063498</v>
      </c>
      <c r="P29" s="357">
        <v>12978.4</v>
      </c>
      <c r="Q29" s="357">
        <v>6090</v>
      </c>
      <c r="R29" s="357">
        <v>7140</v>
      </c>
      <c r="S29" s="357">
        <v>6610.7393903167931</v>
      </c>
      <c r="T29" s="357">
        <v>4659.6000000000004</v>
      </c>
      <c r="U29" s="357">
        <v>4725</v>
      </c>
      <c r="V29" s="357">
        <v>5400.4650000000001</v>
      </c>
      <c r="W29" s="357">
        <v>5110.5252440725253</v>
      </c>
      <c r="X29" s="357">
        <v>4153.2</v>
      </c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4"/>
      <c r="FJ29" s="134"/>
      <c r="FK29" s="134"/>
      <c r="FL29" s="134"/>
      <c r="FM29" s="134"/>
      <c r="FN29" s="134"/>
      <c r="FO29" s="134"/>
      <c r="FP29" s="134"/>
      <c r="FQ29" s="134"/>
      <c r="FR29" s="134"/>
      <c r="FS29" s="134"/>
    </row>
    <row r="30" spans="2:175" s="135" customFormat="1" ht="13.5" customHeight="1" x14ac:dyDescent="0.15">
      <c r="B30" s="405" t="s">
        <v>128</v>
      </c>
      <c r="C30" s="406"/>
      <c r="D30" s="404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  <c r="CM30" s="134"/>
      <c r="CN30" s="134"/>
      <c r="CO30" s="134"/>
      <c r="CP30" s="134"/>
      <c r="CQ30" s="134"/>
      <c r="CR30" s="134"/>
      <c r="CS30" s="134"/>
      <c r="CT30" s="134"/>
      <c r="CU30" s="134"/>
      <c r="CV30" s="134"/>
      <c r="CW30" s="134"/>
      <c r="CX30" s="134"/>
      <c r="CY30" s="134"/>
      <c r="CZ30" s="134"/>
      <c r="DA30" s="134"/>
      <c r="DB30" s="134"/>
      <c r="DC30" s="134"/>
      <c r="DD30" s="134"/>
      <c r="DE30" s="134"/>
      <c r="DF30" s="134"/>
      <c r="DG30" s="134"/>
      <c r="DH30" s="134"/>
      <c r="DI30" s="134"/>
      <c r="DJ30" s="134"/>
      <c r="DK30" s="134"/>
      <c r="DL30" s="134"/>
      <c r="DM30" s="134"/>
      <c r="DN30" s="134"/>
      <c r="DO30" s="134"/>
      <c r="DP30" s="134"/>
      <c r="DQ30" s="134"/>
      <c r="DR30" s="134"/>
      <c r="DS30" s="134"/>
      <c r="DT30" s="134"/>
      <c r="DU30" s="134"/>
      <c r="DV30" s="134"/>
      <c r="DW30" s="134"/>
      <c r="DX30" s="134"/>
      <c r="DY30" s="134"/>
      <c r="DZ30" s="134"/>
      <c r="EA30" s="134"/>
      <c r="EB30" s="134"/>
      <c r="EC30" s="134"/>
      <c r="ED30" s="134"/>
      <c r="EE30" s="134"/>
      <c r="EF30" s="134"/>
      <c r="EG30" s="134"/>
      <c r="EH30" s="134"/>
      <c r="EI30" s="134"/>
      <c r="EJ30" s="134"/>
      <c r="EK30" s="134"/>
      <c r="EL30" s="134"/>
      <c r="EM30" s="134"/>
      <c r="EN30" s="134"/>
      <c r="EO30" s="134"/>
      <c r="EP30" s="134"/>
      <c r="EQ30" s="134"/>
      <c r="ER30" s="134"/>
      <c r="ES30" s="134"/>
      <c r="ET30" s="134"/>
      <c r="EU30" s="134"/>
      <c r="EV30" s="134"/>
      <c r="EW30" s="134"/>
      <c r="EX30" s="134"/>
      <c r="EY30" s="134"/>
      <c r="EZ30" s="134"/>
      <c r="FA30" s="134"/>
      <c r="FB30" s="134"/>
      <c r="FC30" s="134"/>
      <c r="FD30" s="134"/>
      <c r="FE30" s="134"/>
      <c r="FF30" s="134"/>
      <c r="FG30" s="134"/>
      <c r="FH30" s="134"/>
      <c r="FI30" s="134"/>
      <c r="FJ30" s="134"/>
      <c r="FK30" s="134"/>
      <c r="FL30" s="134"/>
      <c r="FM30" s="134"/>
      <c r="FN30" s="134"/>
      <c r="FO30" s="134"/>
      <c r="FP30" s="134"/>
      <c r="FQ30" s="134"/>
      <c r="FR30" s="134"/>
      <c r="FS30" s="134"/>
    </row>
    <row r="31" spans="2:175" s="135" customFormat="1" ht="13.5" customHeight="1" x14ac:dyDescent="0.15">
      <c r="B31" s="402">
        <v>41437</v>
      </c>
      <c r="C31" s="403"/>
      <c r="D31" s="404">
        <v>41443</v>
      </c>
      <c r="E31" s="241">
        <v>2625</v>
      </c>
      <c r="F31" s="241">
        <v>3307.5</v>
      </c>
      <c r="G31" s="241">
        <v>2966.6770623742459</v>
      </c>
      <c r="H31" s="241">
        <v>14335.6</v>
      </c>
      <c r="I31" s="241">
        <v>2100</v>
      </c>
      <c r="J31" s="241">
        <v>2625</v>
      </c>
      <c r="K31" s="241">
        <v>2318.0346411092987</v>
      </c>
      <c r="L31" s="241">
        <v>10635.9</v>
      </c>
      <c r="M31" s="241">
        <v>1364.8950000000002</v>
      </c>
      <c r="N31" s="241">
        <v>1890</v>
      </c>
      <c r="O31" s="241">
        <v>1564.721021816408</v>
      </c>
      <c r="P31" s="241">
        <v>7509.7</v>
      </c>
      <c r="Q31" s="241">
        <v>6300</v>
      </c>
      <c r="R31" s="241">
        <v>7140</v>
      </c>
      <c r="S31" s="241">
        <v>6664.5172907489023</v>
      </c>
      <c r="T31" s="241">
        <v>3678</v>
      </c>
      <c r="U31" s="241">
        <v>4515</v>
      </c>
      <c r="V31" s="241">
        <v>5512.5</v>
      </c>
      <c r="W31" s="241">
        <v>4883.5902048085482</v>
      </c>
      <c r="X31" s="241">
        <v>5375.5</v>
      </c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  <c r="CM31" s="134"/>
      <c r="CN31" s="134"/>
      <c r="CO31" s="134"/>
      <c r="CP31" s="134"/>
      <c r="CQ31" s="134"/>
      <c r="CR31" s="134"/>
      <c r="CS31" s="134"/>
      <c r="CT31" s="134"/>
      <c r="CU31" s="134"/>
      <c r="CV31" s="134"/>
      <c r="CW31" s="134"/>
      <c r="CX31" s="134"/>
      <c r="CY31" s="134"/>
      <c r="CZ31" s="134"/>
      <c r="DA31" s="134"/>
      <c r="DB31" s="134"/>
      <c r="DC31" s="134"/>
      <c r="DD31" s="134"/>
      <c r="DE31" s="134"/>
      <c r="DF31" s="134"/>
      <c r="DG31" s="134"/>
      <c r="DH31" s="134"/>
      <c r="DI31" s="134"/>
      <c r="DJ31" s="134"/>
      <c r="DK31" s="134"/>
      <c r="DL31" s="134"/>
      <c r="DM31" s="134"/>
      <c r="DN31" s="134"/>
      <c r="DO31" s="134"/>
      <c r="DP31" s="134"/>
      <c r="DQ31" s="134"/>
      <c r="DR31" s="134"/>
      <c r="DS31" s="134"/>
      <c r="DT31" s="134"/>
      <c r="DU31" s="134"/>
      <c r="DV31" s="134"/>
      <c r="DW31" s="134"/>
      <c r="DX31" s="134"/>
      <c r="DY31" s="134"/>
      <c r="DZ31" s="134"/>
      <c r="EA31" s="134"/>
      <c r="EB31" s="134"/>
      <c r="EC31" s="134"/>
      <c r="ED31" s="134"/>
      <c r="EE31" s="134"/>
      <c r="EF31" s="134"/>
      <c r="EG31" s="134"/>
      <c r="EH31" s="134"/>
      <c r="EI31" s="134"/>
      <c r="EJ31" s="134"/>
      <c r="EK31" s="134"/>
      <c r="EL31" s="134"/>
      <c r="EM31" s="134"/>
      <c r="EN31" s="134"/>
      <c r="EO31" s="134"/>
      <c r="EP31" s="134"/>
      <c r="EQ31" s="134"/>
      <c r="ER31" s="134"/>
      <c r="ES31" s="134"/>
      <c r="ET31" s="134"/>
      <c r="EU31" s="134"/>
      <c r="EV31" s="134"/>
      <c r="EW31" s="134"/>
      <c r="EX31" s="134"/>
      <c r="EY31" s="134"/>
      <c r="EZ31" s="134"/>
      <c r="FA31" s="134"/>
      <c r="FB31" s="134"/>
      <c r="FC31" s="134"/>
      <c r="FD31" s="134"/>
      <c r="FE31" s="134"/>
      <c r="FF31" s="134"/>
      <c r="FG31" s="134"/>
      <c r="FH31" s="134"/>
      <c r="FI31" s="134"/>
      <c r="FJ31" s="134"/>
      <c r="FK31" s="134"/>
      <c r="FL31" s="134"/>
      <c r="FM31" s="134"/>
      <c r="FN31" s="134"/>
      <c r="FO31" s="134"/>
      <c r="FP31" s="134"/>
      <c r="FQ31" s="134"/>
      <c r="FR31" s="134"/>
      <c r="FS31" s="134"/>
    </row>
    <row r="32" spans="2:175" s="135" customFormat="1" ht="13.5" customHeight="1" x14ac:dyDescent="0.15">
      <c r="B32" s="405" t="s">
        <v>129</v>
      </c>
      <c r="C32" s="406"/>
      <c r="D32" s="404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/>
      <c r="CF32" s="134"/>
      <c r="CG32" s="134"/>
      <c r="CH32" s="134"/>
      <c r="CI32" s="134"/>
      <c r="CJ32" s="134"/>
      <c r="CK32" s="134"/>
      <c r="CL32" s="134"/>
      <c r="CM32" s="134"/>
      <c r="CN32" s="134"/>
      <c r="CO32" s="134"/>
      <c r="CP32" s="134"/>
      <c r="CQ32" s="134"/>
      <c r="CR32" s="134"/>
      <c r="CS32" s="134"/>
      <c r="CT32" s="134"/>
      <c r="CU32" s="134"/>
      <c r="CV32" s="134"/>
      <c r="CW32" s="134"/>
      <c r="CX32" s="134"/>
      <c r="CY32" s="134"/>
      <c r="CZ32" s="134"/>
      <c r="DA32" s="134"/>
      <c r="DB32" s="134"/>
      <c r="DC32" s="134"/>
      <c r="DD32" s="134"/>
      <c r="DE32" s="134"/>
      <c r="DF32" s="134"/>
      <c r="DG32" s="134"/>
      <c r="DH32" s="134"/>
      <c r="DI32" s="134"/>
      <c r="DJ32" s="134"/>
      <c r="DK32" s="134"/>
      <c r="DL32" s="134"/>
      <c r="DM32" s="134"/>
      <c r="DN32" s="134"/>
      <c r="DO32" s="134"/>
      <c r="DP32" s="134"/>
      <c r="DQ32" s="134"/>
      <c r="DR32" s="134"/>
      <c r="DS32" s="134"/>
      <c r="DT32" s="134"/>
      <c r="DU32" s="134"/>
      <c r="DV32" s="134"/>
      <c r="DW32" s="134"/>
      <c r="DX32" s="134"/>
      <c r="DY32" s="134"/>
      <c r="DZ32" s="134"/>
      <c r="EA32" s="134"/>
      <c r="EB32" s="134"/>
      <c r="EC32" s="134"/>
      <c r="ED32" s="134"/>
      <c r="EE32" s="134"/>
      <c r="EF32" s="134"/>
      <c r="EG32" s="134"/>
      <c r="EH32" s="134"/>
      <c r="EI32" s="134"/>
      <c r="EJ32" s="134"/>
      <c r="EK32" s="134"/>
      <c r="EL32" s="134"/>
      <c r="EM32" s="134"/>
      <c r="EN32" s="134"/>
      <c r="EO32" s="134"/>
      <c r="EP32" s="134"/>
      <c r="EQ32" s="134"/>
      <c r="ER32" s="134"/>
      <c r="ES32" s="134"/>
      <c r="ET32" s="134"/>
      <c r="EU32" s="134"/>
      <c r="EV32" s="134"/>
      <c r="EW32" s="134"/>
      <c r="EX32" s="134"/>
      <c r="EY32" s="134"/>
      <c r="EZ32" s="134"/>
      <c r="FA32" s="134"/>
      <c r="FB32" s="134"/>
      <c r="FC32" s="134"/>
      <c r="FD32" s="134"/>
      <c r="FE32" s="134"/>
      <c r="FF32" s="134"/>
      <c r="FG32" s="134"/>
      <c r="FH32" s="134"/>
      <c r="FI32" s="134"/>
      <c r="FJ32" s="134"/>
      <c r="FK32" s="134"/>
      <c r="FL32" s="134"/>
      <c r="FM32" s="134"/>
      <c r="FN32" s="134"/>
      <c r="FO32" s="134"/>
      <c r="FP32" s="134"/>
      <c r="FQ32" s="134"/>
      <c r="FR32" s="134"/>
      <c r="FS32" s="134"/>
    </row>
    <row r="33" spans="1:175" s="135" customFormat="1" ht="13.5" customHeight="1" x14ac:dyDescent="0.15">
      <c r="B33" s="402">
        <v>41444</v>
      </c>
      <c r="C33" s="403"/>
      <c r="D33" s="404">
        <v>41450</v>
      </c>
      <c r="E33" s="241">
        <v>2625</v>
      </c>
      <c r="F33" s="241">
        <v>3307.5</v>
      </c>
      <c r="G33" s="241">
        <v>2973.5350223162441</v>
      </c>
      <c r="H33" s="241">
        <v>17524.5</v>
      </c>
      <c r="I33" s="241">
        <v>2100</v>
      </c>
      <c r="J33" s="241">
        <v>2625</v>
      </c>
      <c r="K33" s="241">
        <v>2310.5732780382264</v>
      </c>
      <c r="L33" s="241">
        <v>13417.2</v>
      </c>
      <c r="M33" s="241">
        <v>1364.8950000000002</v>
      </c>
      <c r="N33" s="241">
        <v>1942.5</v>
      </c>
      <c r="O33" s="241">
        <v>1568.2736657964135</v>
      </c>
      <c r="P33" s="241">
        <v>10637.5</v>
      </c>
      <c r="Q33" s="241">
        <v>6300</v>
      </c>
      <c r="R33" s="241">
        <v>7140</v>
      </c>
      <c r="S33" s="241">
        <v>6732.311719452493</v>
      </c>
      <c r="T33" s="241">
        <v>4568.1000000000004</v>
      </c>
      <c r="U33" s="241">
        <v>4515</v>
      </c>
      <c r="V33" s="241">
        <v>5460</v>
      </c>
      <c r="W33" s="241">
        <v>4889.6173562600761</v>
      </c>
      <c r="X33" s="241">
        <v>4161.6000000000004</v>
      </c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4"/>
      <c r="CG33" s="134"/>
      <c r="CH33" s="134"/>
      <c r="CI33" s="134"/>
      <c r="CJ33" s="134"/>
      <c r="CK33" s="134"/>
      <c r="CL33" s="134"/>
      <c r="CM33" s="134"/>
      <c r="CN33" s="134"/>
      <c r="CO33" s="134"/>
      <c r="CP33" s="134"/>
      <c r="CQ33" s="134"/>
      <c r="CR33" s="134"/>
      <c r="CS33" s="134"/>
      <c r="CT33" s="134"/>
      <c r="CU33" s="134"/>
      <c r="CV33" s="134"/>
      <c r="CW33" s="134"/>
      <c r="CX33" s="134"/>
      <c r="CY33" s="134"/>
      <c r="CZ33" s="134"/>
      <c r="DA33" s="134"/>
      <c r="DB33" s="134"/>
      <c r="DC33" s="134"/>
      <c r="DD33" s="134"/>
      <c r="DE33" s="134"/>
      <c r="DF33" s="134"/>
      <c r="DG33" s="134"/>
      <c r="DH33" s="134"/>
      <c r="DI33" s="134"/>
      <c r="DJ33" s="134"/>
      <c r="DK33" s="134"/>
      <c r="DL33" s="134"/>
      <c r="DM33" s="134"/>
      <c r="DN33" s="134"/>
      <c r="DO33" s="134"/>
      <c r="DP33" s="134"/>
      <c r="DQ33" s="134"/>
      <c r="DR33" s="134"/>
      <c r="DS33" s="134"/>
      <c r="DT33" s="134"/>
      <c r="DU33" s="134"/>
      <c r="DV33" s="134"/>
      <c r="DW33" s="134"/>
      <c r="DX33" s="134"/>
      <c r="DY33" s="134"/>
      <c r="DZ33" s="134"/>
      <c r="EA33" s="134"/>
      <c r="EB33" s="134"/>
      <c r="EC33" s="134"/>
      <c r="ED33" s="134"/>
      <c r="EE33" s="134"/>
      <c r="EF33" s="134"/>
      <c r="EG33" s="134"/>
      <c r="EH33" s="134"/>
      <c r="EI33" s="134"/>
      <c r="EJ33" s="134"/>
      <c r="EK33" s="134"/>
      <c r="EL33" s="134"/>
      <c r="EM33" s="134"/>
      <c r="EN33" s="134"/>
      <c r="EO33" s="134"/>
      <c r="EP33" s="134"/>
      <c r="EQ33" s="134"/>
      <c r="ER33" s="134"/>
      <c r="ES33" s="134"/>
      <c r="ET33" s="134"/>
      <c r="EU33" s="134"/>
      <c r="EV33" s="134"/>
      <c r="EW33" s="134"/>
      <c r="EX33" s="134"/>
      <c r="EY33" s="134"/>
      <c r="EZ33" s="134"/>
      <c r="FA33" s="134"/>
      <c r="FB33" s="134"/>
      <c r="FC33" s="134"/>
      <c r="FD33" s="134"/>
      <c r="FE33" s="134"/>
      <c r="FF33" s="134"/>
      <c r="FG33" s="134"/>
      <c r="FH33" s="134"/>
      <c r="FI33" s="134"/>
      <c r="FJ33" s="134"/>
      <c r="FK33" s="134"/>
      <c r="FL33" s="134"/>
      <c r="FM33" s="134"/>
      <c r="FN33" s="134"/>
      <c r="FO33" s="134"/>
      <c r="FP33" s="134"/>
      <c r="FQ33" s="134"/>
      <c r="FR33" s="134"/>
      <c r="FS33" s="134"/>
    </row>
    <row r="34" spans="1:175" s="135" customFormat="1" ht="13.5" customHeight="1" x14ac:dyDescent="0.15">
      <c r="B34" s="405" t="s">
        <v>130</v>
      </c>
      <c r="C34" s="406"/>
      <c r="D34" s="404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Q34" s="357"/>
      <c r="R34" s="357"/>
      <c r="S34" s="357"/>
      <c r="T34" s="357"/>
      <c r="U34" s="357"/>
      <c r="V34" s="357"/>
      <c r="W34" s="357"/>
      <c r="X34" s="357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134"/>
      <c r="CN34" s="134"/>
      <c r="CO34" s="134"/>
      <c r="CP34" s="134"/>
      <c r="CQ34" s="134"/>
      <c r="CR34" s="134"/>
      <c r="CS34" s="134"/>
      <c r="CT34" s="134"/>
      <c r="CU34" s="134"/>
      <c r="CV34" s="134"/>
      <c r="CW34" s="134"/>
      <c r="CX34" s="134"/>
      <c r="CY34" s="134"/>
      <c r="CZ34" s="134"/>
      <c r="DA34" s="134"/>
      <c r="DB34" s="134"/>
      <c r="DC34" s="134"/>
      <c r="DD34" s="134"/>
      <c r="DE34" s="134"/>
      <c r="DF34" s="134"/>
      <c r="DG34" s="134"/>
      <c r="DH34" s="134"/>
      <c r="DI34" s="134"/>
      <c r="DJ34" s="134"/>
      <c r="DK34" s="134"/>
      <c r="DL34" s="134"/>
      <c r="DM34" s="134"/>
      <c r="DN34" s="134"/>
      <c r="DO34" s="134"/>
      <c r="DP34" s="134"/>
      <c r="DQ34" s="134"/>
      <c r="DR34" s="134"/>
      <c r="DS34" s="134"/>
      <c r="DT34" s="134"/>
      <c r="DU34" s="134"/>
      <c r="DV34" s="134"/>
      <c r="DW34" s="134"/>
      <c r="DX34" s="134"/>
      <c r="DY34" s="134"/>
      <c r="DZ34" s="134"/>
      <c r="EA34" s="134"/>
      <c r="EB34" s="134"/>
      <c r="EC34" s="134"/>
      <c r="ED34" s="134"/>
      <c r="EE34" s="134"/>
      <c r="EF34" s="134"/>
      <c r="EG34" s="134"/>
      <c r="EH34" s="134"/>
      <c r="EI34" s="134"/>
      <c r="EJ34" s="134"/>
      <c r="EK34" s="134"/>
      <c r="EL34" s="134"/>
      <c r="EM34" s="134"/>
      <c r="EN34" s="134"/>
      <c r="EO34" s="134"/>
      <c r="EP34" s="134"/>
      <c r="EQ34" s="134"/>
      <c r="ER34" s="134"/>
      <c r="ES34" s="134"/>
      <c r="ET34" s="134"/>
      <c r="EU34" s="134"/>
      <c r="EV34" s="134"/>
      <c r="EW34" s="134"/>
      <c r="EX34" s="134"/>
      <c r="EY34" s="134"/>
      <c r="EZ34" s="134"/>
      <c r="FA34" s="134"/>
      <c r="FB34" s="134"/>
      <c r="FC34" s="134"/>
      <c r="FD34" s="134"/>
      <c r="FE34" s="134"/>
      <c r="FF34" s="134"/>
      <c r="FG34" s="134"/>
      <c r="FH34" s="134"/>
      <c r="FI34" s="134"/>
      <c r="FJ34" s="134"/>
      <c r="FK34" s="134"/>
      <c r="FL34" s="134"/>
      <c r="FM34" s="134"/>
      <c r="FN34" s="134"/>
      <c r="FO34" s="134"/>
      <c r="FP34" s="134"/>
      <c r="FQ34" s="134"/>
      <c r="FR34" s="134"/>
      <c r="FS34" s="134"/>
    </row>
    <row r="35" spans="1:175" s="135" customFormat="1" ht="13.5" customHeight="1" x14ac:dyDescent="0.15">
      <c r="B35" s="402">
        <v>41451</v>
      </c>
      <c r="C35" s="403"/>
      <c r="D35" s="404">
        <v>41457</v>
      </c>
      <c r="E35" s="241">
        <v>2520</v>
      </c>
      <c r="F35" s="241">
        <v>3307.5</v>
      </c>
      <c r="G35" s="241">
        <v>2883.2208296606423</v>
      </c>
      <c r="H35" s="241">
        <v>15395.1</v>
      </c>
      <c r="I35" s="241">
        <v>2100</v>
      </c>
      <c r="J35" s="241">
        <v>2625</v>
      </c>
      <c r="K35" s="241">
        <v>2363.1712773946888</v>
      </c>
      <c r="L35" s="241">
        <v>10548.4</v>
      </c>
      <c r="M35" s="241">
        <v>1312.5</v>
      </c>
      <c r="N35" s="241">
        <v>1942.5</v>
      </c>
      <c r="O35" s="241">
        <v>1609.8194263182747</v>
      </c>
      <c r="P35" s="241">
        <v>9154.7000000000007</v>
      </c>
      <c r="Q35" s="241">
        <v>6090</v>
      </c>
      <c r="R35" s="241">
        <v>7140</v>
      </c>
      <c r="S35" s="241">
        <v>6596.9891472120389</v>
      </c>
      <c r="T35" s="241">
        <v>3725.3</v>
      </c>
      <c r="U35" s="241">
        <v>4410</v>
      </c>
      <c r="V35" s="241">
        <v>5355</v>
      </c>
      <c r="W35" s="241">
        <v>4906.835286823537</v>
      </c>
      <c r="X35" s="241">
        <v>4797.5</v>
      </c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4"/>
      <c r="CG35" s="134"/>
      <c r="CH35" s="134"/>
      <c r="CI35" s="134"/>
      <c r="CJ35" s="134"/>
      <c r="CK35" s="134"/>
      <c r="CL35" s="134"/>
      <c r="CM35" s="134"/>
      <c r="CN35" s="134"/>
      <c r="CO35" s="134"/>
      <c r="CP35" s="134"/>
      <c r="CQ35" s="134"/>
      <c r="CR35" s="134"/>
      <c r="CS35" s="134"/>
      <c r="CT35" s="134"/>
      <c r="CU35" s="134"/>
      <c r="CV35" s="134"/>
      <c r="CW35" s="134"/>
      <c r="CX35" s="134"/>
      <c r="CY35" s="134"/>
      <c r="CZ35" s="134"/>
      <c r="DA35" s="134"/>
      <c r="DB35" s="134"/>
      <c r="DC35" s="134"/>
      <c r="DD35" s="134"/>
      <c r="DE35" s="134"/>
      <c r="DF35" s="134"/>
      <c r="DG35" s="134"/>
      <c r="DH35" s="134"/>
      <c r="DI35" s="134"/>
      <c r="DJ35" s="134"/>
      <c r="DK35" s="134"/>
      <c r="DL35" s="134"/>
      <c r="DM35" s="134"/>
      <c r="DN35" s="134"/>
      <c r="DO35" s="134"/>
      <c r="DP35" s="134"/>
      <c r="DQ35" s="134"/>
      <c r="DR35" s="134"/>
      <c r="DS35" s="134"/>
      <c r="DT35" s="134"/>
      <c r="DU35" s="134"/>
      <c r="DV35" s="134"/>
      <c r="DW35" s="134"/>
      <c r="DX35" s="134"/>
      <c r="DY35" s="134"/>
      <c r="DZ35" s="134"/>
      <c r="EA35" s="134"/>
      <c r="EB35" s="134"/>
      <c r="EC35" s="134"/>
      <c r="ED35" s="134"/>
      <c r="EE35" s="134"/>
      <c r="EF35" s="134"/>
      <c r="EG35" s="134"/>
      <c r="EH35" s="134"/>
      <c r="EI35" s="134"/>
      <c r="EJ35" s="134"/>
      <c r="EK35" s="134"/>
      <c r="EL35" s="134"/>
      <c r="EM35" s="134"/>
      <c r="EN35" s="134"/>
      <c r="EO35" s="134"/>
      <c r="EP35" s="134"/>
      <c r="EQ35" s="134"/>
      <c r="ER35" s="134"/>
      <c r="ES35" s="134"/>
      <c r="ET35" s="134"/>
      <c r="EU35" s="134"/>
      <c r="EV35" s="134"/>
      <c r="EW35" s="134"/>
      <c r="EX35" s="134"/>
      <c r="EY35" s="134"/>
      <c r="EZ35" s="134"/>
      <c r="FA35" s="134"/>
      <c r="FB35" s="134"/>
      <c r="FC35" s="134"/>
      <c r="FD35" s="134"/>
      <c r="FE35" s="134"/>
      <c r="FF35" s="134"/>
      <c r="FG35" s="134"/>
      <c r="FH35" s="134"/>
      <c r="FI35" s="134"/>
      <c r="FJ35" s="134"/>
      <c r="FK35" s="134"/>
      <c r="FL35" s="134"/>
      <c r="FM35" s="134"/>
      <c r="FN35" s="134"/>
      <c r="FO35" s="134"/>
      <c r="FP35" s="134"/>
      <c r="FQ35" s="134"/>
      <c r="FR35" s="134"/>
      <c r="FS35" s="134"/>
    </row>
    <row r="36" spans="1:175" s="135" customFormat="1" ht="13.5" customHeight="1" x14ac:dyDescent="0.15">
      <c r="B36" s="405" t="s">
        <v>131</v>
      </c>
      <c r="C36" s="406"/>
      <c r="D36" s="404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  <c r="S36" s="357"/>
      <c r="T36" s="357"/>
      <c r="U36" s="357"/>
      <c r="V36" s="357"/>
      <c r="W36" s="357"/>
      <c r="X36" s="357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  <c r="CE36" s="134"/>
      <c r="CF36" s="134"/>
      <c r="CG36" s="134"/>
      <c r="CH36" s="134"/>
      <c r="CI36" s="134"/>
      <c r="CJ36" s="134"/>
      <c r="CK36" s="134"/>
      <c r="CL36" s="134"/>
      <c r="CM36" s="134"/>
      <c r="CN36" s="134"/>
      <c r="CO36" s="134"/>
      <c r="CP36" s="134"/>
      <c r="CQ36" s="134"/>
      <c r="CR36" s="134"/>
      <c r="CS36" s="134"/>
      <c r="CT36" s="134"/>
      <c r="CU36" s="134"/>
      <c r="CV36" s="134"/>
      <c r="CW36" s="134"/>
      <c r="CX36" s="134"/>
      <c r="CY36" s="134"/>
      <c r="CZ36" s="134"/>
      <c r="DA36" s="134"/>
      <c r="DB36" s="134"/>
      <c r="DC36" s="134"/>
      <c r="DD36" s="134"/>
      <c r="DE36" s="134"/>
      <c r="DF36" s="134"/>
      <c r="DG36" s="134"/>
      <c r="DH36" s="134"/>
      <c r="DI36" s="134"/>
      <c r="DJ36" s="134"/>
      <c r="DK36" s="134"/>
      <c r="DL36" s="134"/>
      <c r="DM36" s="134"/>
      <c r="DN36" s="134"/>
      <c r="DO36" s="134"/>
      <c r="DP36" s="134"/>
      <c r="DQ36" s="134"/>
      <c r="DR36" s="134"/>
      <c r="DS36" s="134"/>
      <c r="DT36" s="134"/>
      <c r="DU36" s="134"/>
      <c r="DV36" s="134"/>
      <c r="DW36" s="134"/>
      <c r="DX36" s="134"/>
      <c r="DY36" s="134"/>
      <c r="DZ36" s="134"/>
      <c r="EA36" s="134"/>
      <c r="EB36" s="134"/>
      <c r="EC36" s="134"/>
      <c r="ED36" s="134"/>
      <c r="EE36" s="134"/>
      <c r="EF36" s="134"/>
      <c r="EG36" s="134"/>
      <c r="EH36" s="134"/>
      <c r="EI36" s="134"/>
      <c r="EJ36" s="134"/>
      <c r="EK36" s="134"/>
      <c r="EL36" s="134"/>
      <c r="EM36" s="134"/>
      <c r="EN36" s="134"/>
      <c r="EO36" s="134"/>
      <c r="EP36" s="134"/>
      <c r="EQ36" s="134"/>
      <c r="ER36" s="134"/>
      <c r="ES36" s="134"/>
      <c r="ET36" s="134"/>
      <c r="EU36" s="134"/>
      <c r="EV36" s="134"/>
      <c r="EW36" s="134"/>
      <c r="EX36" s="134"/>
      <c r="EY36" s="134"/>
      <c r="EZ36" s="134"/>
      <c r="FA36" s="134"/>
      <c r="FB36" s="134"/>
      <c r="FC36" s="134"/>
      <c r="FD36" s="134"/>
      <c r="FE36" s="134"/>
      <c r="FF36" s="134"/>
      <c r="FG36" s="134"/>
      <c r="FH36" s="134"/>
      <c r="FI36" s="134"/>
      <c r="FJ36" s="134"/>
      <c r="FK36" s="134"/>
      <c r="FL36" s="134"/>
      <c r="FM36" s="134"/>
      <c r="FN36" s="134"/>
      <c r="FO36" s="134"/>
      <c r="FP36" s="134"/>
      <c r="FQ36" s="134"/>
      <c r="FR36" s="134"/>
      <c r="FS36" s="134"/>
    </row>
    <row r="37" spans="1:175" s="135" customFormat="1" ht="13.5" customHeight="1" x14ac:dyDescent="0.15">
      <c r="B37" s="407"/>
      <c r="C37" s="408"/>
      <c r="D37" s="409"/>
      <c r="E37" s="362"/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362"/>
      <c r="U37" s="362"/>
      <c r="V37" s="362"/>
      <c r="W37" s="362"/>
      <c r="X37" s="362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  <c r="FC37" s="134"/>
      <c r="FD37" s="134"/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</row>
    <row r="38" spans="1:175" s="135" customFormat="1" ht="3.75" customHeight="1" x14ac:dyDescent="0.15"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34"/>
      <c r="CY38" s="134"/>
      <c r="CZ38" s="134"/>
      <c r="DA38" s="134"/>
      <c r="DB38" s="134"/>
      <c r="DC38" s="134"/>
      <c r="DD38" s="134"/>
      <c r="DE38" s="134"/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134"/>
      <c r="DQ38" s="134"/>
      <c r="DR38" s="134"/>
      <c r="DS38" s="134"/>
      <c r="DT38" s="134"/>
      <c r="DU38" s="134"/>
      <c r="DV38" s="134"/>
      <c r="DW38" s="134"/>
      <c r="DX38" s="134"/>
      <c r="DY38" s="134"/>
      <c r="DZ38" s="134"/>
      <c r="EA38" s="134"/>
      <c r="EB38" s="134"/>
      <c r="EC38" s="134"/>
      <c r="ED38" s="134"/>
      <c r="EE38" s="134"/>
      <c r="EF38" s="134"/>
      <c r="EG38" s="134"/>
      <c r="EH38" s="134"/>
      <c r="EI38" s="134"/>
      <c r="EJ38" s="134"/>
      <c r="EK38" s="134"/>
      <c r="EL38" s="134"/>
      <c r="EM38" s="134"/>
      <c r="EN38" s="134"/>
      <c r="EO38" s="134"/>
      <c r="EP38" s="134"/>
      <c r="EQ38" s="134"/>
      <c r="ER38" s="134"/>
      <c r="ES38" s="134"/>
      <c r="ET38" s="134"/>
      <c r="EU38" s="134"/>
      <c r="EV38" s="134"/>
      <c r="EW38" s="134"/>
      <c r="EX38" s="134"/>
      <c r="EY38" s="134"/>
      <c r="EZ38" s="134"/>
      <c r="FA38" s="134"/>
      <c r="FB38" s="134"/>
      <c r="FC38" s="134"/>
      <c r="FD38" s="134"/>
      <c r="FE38" s="134"/>
      <c r="FF38" s="134"/>
      <c r="FG38" s="134"/>
      <c r="FH38" s="134"/>
      <c r="FI38" s="134"/>
      <c r="FJ38" s="134"/>
      <c r="FK38" s="134"/>
      <c r="FL38" s="134"/>
      <c r="FM38" s="134"/>
      <c r="FN38" s="134"/>
      <c r="FO38" s="134"/>
      <c r="FP38" s="134"/>
      <c r="FQ38" s="134"/>
      <c r="FR38" s="134"/>
      <c r="FS38" s="134"/>
    </row>
    <row r="39" spans="1:175" s="135" customFormat="1" ht="13.5" customHeight="1" x14ac:dyDescent="0.15">
      <c r="B39" s="137" t="s">
        <v>109</v>
      </c>
      <c r="C39" s="135" t="s">
        <v>283</v>
      </c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  <c r="FF39" s="134"/>
      <c r="FG39" s="134"/>
      <c r="FH39" s="134"/>
      <c r="FI39" s="134"/>
      <c r="FJ39" s="134"/>
      <c r="FK39" s="134"/>
      <c r="FL39" s="134"/>
      <c r="FM39" s="134"/>
      <c r="FN39" s="134"/>
      <c r="FO39" s="134"/>
      <c r="FP39" s="134"/>
      <c r="FQ39" s="134"/>
      <c r="FR39" s="134"/>
      <c r="FS39" s="134"/>
    </row>
    <row r="40" spans="1:175" s="135" customFormat="1" ht="13.5" customHeight="1" x14ac:dyDescent="0.15">
      <c r="B40" s="175" t="s">
        <v>111</v>
      </c>
      <c r="C40" s="135" t="s">
        <v>284</v>
      </c>
      <c r="X40" s="358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  <c r="EU40" s="134"/>
      <c r="EV40" s="134"/>
      <c r="EW40" s="134"/>
      <c r="EX40" s="134"/>
      <c r="EY40" s="134"/>
      <c r="EZ40" s="134"/>
      <c r="FA40" s="134"/>
      <c r="FB40" s="134"/>
      <c r="FC40" s="134"/>
      <c r="FD40" s="134"/>
      <c r="FE40" s="134"/>
      <c r="FF40" s="134"/>
      <c r="FG40" s="134"/>
      <c r="FH40" s="134"/>
      <c r="FI40" s="134"/>
      <c r="FJ40" s="134"/>
      <c r="FK40" s="134"/>
      <c r="FL40" s="134"/>
      <c r="FM40" s="134"/>
      <c r="FN40" s="134"/>
      <c r="FO40" s="134"/>
      <c r="FP40" s="134"/>
      <c r="FQ40" s="134"/>
      <c r="FR40" s="134"/>
      <c r="FS40" s="134"/>
    </row>
    <row r="41" spans="1:175" s="135" customFormat="1" ht="13.5" customHeight="1" x14ac:dyDescent="0.15">
      <c r="B41" s="175" t="s">
        <v>199</v>
      </c>
      <c r="C41" s="135" t="s">
        <v>285</v>
      </c>
      <c r="X41" s="358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34"/>
      <c r="CS41" s="134"/>
      <c r="CT41" s="134"/>
      <c r="CU41" s="134"/>
      <c r="CV41" s="134"/>
      <c r="CW41" s="134"/>
      <c r="CX41" s="134"/>
      <c r="CY41" s="134"/>
      <c r="CZ41" s="134"/>
      <c r="DA41" s="134"/>
      <c r="DB41" s="134"/>
      <c r="DC41" s="134"/>
      <c r="DD41" s="134"/>
      <c r="DE41" s="134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4"/>
      <c r="DR41" s="134"/>
      <c r="DS41" s="134"/>
      <c r="DT41" s="134"/>
      <c r="DU41" s="134"/>
      <c r="DV41" s="134"/>
      <c r="DW41" s="134"/>
      <c r="DX41" s="134"/>
      <c r="DY41" s="134"/>
      <c r="DZ41" s="134"/>
      <c r="EA41" s="134"/>
      <c r="EB41" s="134"/>
      <c r="EC41" s="134"/>
      <c r="ED41" s="134"/>
      <c r="EE41" s="134"/>
      <c r="EF41" s="134"/>
      <c r="EG41" s="134"/>
      <c r="EH41" s="134"/>
      <c r="EI41" s="134"/>
      <c r="EJ41" s="134"/>
      <c r="EK41" s="134"/>
      <c r="EL41" s="134"/>
      <c r="EM41" s="134"/>
      <c r="EN41" s="134"/>
      <c r="EO41" s="134"/>
      <c r="EP41" s="134"/>
      <c r="EQ41" s="134"/>
      <c r="ER41" s="134"/>
      <c r="ES41" s="134"/>
      <c r="ET41" s="134"/>
      <c r="EU41" s="134"/>
      <c r="EV41" s="134"/>
      <c r="EW41" s="134"/>
      <c r="EX41" s="134"/>
      <c r="EY41" s="134"/>
      <c r="EZ41" s="134"/>
      <c r="FA41" s="134"/>
      <c r="FB41" s="134"/>
      <c r="FC41" s="134"/>
      <c r="FD41" s="134"/>
      <c r="FE41" s="134"/>
      <c r="FF41" s="134"/>
      <c r="FG41" s="134"/>
      <c r="FH41" s="134"/>
      <c r="FI41" s="134"/>
      <c r="FJ41" s="134"/>
      <c r="FK41" s="134"/>
      <c r="FL41" s="134"/>
      <c r="FM41" s="134"/>
      <c r="FN41" s="134"/>
      <c r="FO41" s="134"/>
      <c r="FP41" s="134"/>
      <c r="FQ41" s="134"/>
      <c r="FR41" s="134"/>
      <c r="FS41" s="134"/>
    </row>
    <row r="42" spans="1:175" s="135" customFormat="1" ht="13.5" customHeight="1" x14ac:dyDescent="0.15">
      <c r="B42" s="175"/>
      <c r="X42" s="358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/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4"/>
      <c r="CR42" s="134"/>
      <c r="CS42" s="134"/>
      <c r="CT42" s="134"/>
      <c r="CU42" s="134"/>
      <c r="CV42" s="134"/>
      <c r="CW42" s="134"/>
      <c r="CX42" s="134"/>
      <c r="CY42" s="134"/>
      <c r="CZ42" s="134"/>
      <c r="DA42" s="134"/>
      <c r="DB42" s="134"/>
      <c r="DC42" s="134"/>
      <c r="DD42" s="134"/>
      <c r="DE42" s="134"/>
      <c r="DF42" s="134"/>
      <c r="DG42" s="134"/>
      <c r="DH42" s="134"/>
      <c r="DI42" s="134"/>
      <c r="DJ42" s="134"/>
      <c r="DK42" s="134"/>
      <c r="DL42" s="134"/>
      <c r="DM42" s="134"/>
      <c r="DN42" s="134"/>
      <c r="DO42" s="134"/>
      <c r="DP42" s="134"/>
      <c r="DQ42" s="134"/>
      <c r="DR42" s="134"/>
      <c r="DS42" s="134"/>
      <c r="DT42" s="134"/>
      <c r="DU42" s="134"/>
      <c r="DV42" s="134"/>
      <c r="DW42" s="134"/>
      <c r="DX42" s="134"/>
      <c r="DY42" s="134"/>
      <c r="DZ42" s="134"/>
      <c r="EA42" s="134"/>
      <c r="EB42" s="134"/>
      <c r="EC42" s="134"/>
      <c r="ED42" s="134"/>
      <c r="EE42" s="134"/>
      <c r="EF42" s="134"/>
      <c r="EG42" s="134"/>
      <c r="EH42" s="134"/>
      <c r="EI42" s="134"/>
      <c r="EJ42" s="134"/>
      <c r="EK42" s="134"/>
      <c r="EL42" s="134"/>
      <c r="EM42" s="134"/>
      <c r="EN42" s="134"/>
      <c r="EO42" s="134"/>
      <c r="EP42" s="134"/>
      <c r="EQ42" s="134"/>
      <c r="ER42" s="134"/>
      <c r="ES42" s="134"/>
      <c r="ET42" s="134"/>
      <c r="EU42" s="134"/>
      <c r="EV42" s="134"/>
      <c r="EW42" s="134"/>
      <c r="EX42" s="134"/>
      <c r="EY42" s="134"/>
      <c r="EZ42" s="134"/>
      <c r="FA42" s="134"/>
      <c r="FB42" s="134"/>
      <c r="FC42" s="134"/>
      <c r="FD42" s="134"/>
      <c r="FE42" s="134"/>
      <c r="FF42" s="134"/>
      <c r="FG42" s="134"/>
      <c r="FH42" s="134"/>
      <c r="FI42" s="134"/>
      <c r="FJ42" s="134"/>
      <c r="FK42" s="134"/>
      <c r="FL42" s="134"/>
      <c r="FM42" s="134"/>
      <c r="FN42" s="134"/>
      <c r="FO42" s="134"/>
      <c r="FP42" s="134"/>
      <c r="FQ42" s="134"/>
      <c r="FR42" s="134"/>
      <c r="FS42" s="134"/>
    </row>
    <row r="43" spans="1:175" s="135" customFormat="1" x14ac:dyDescent="0.15">
      <c r="A43" s="134"/>
      <c r="D43" s="134"/>
      <c r="E43" s="176"/>
      <c r="F43" s="176"/>
      <c r="G43" s="176"/>
      <c r="H43" s="176"/>
      <c r="I43" s="176"/>
      <c r="J43" s="176"/>
      <c r="K43" s="176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358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4"/>
      <c r="BR43" s="134"/>
      <c r="BS43" s="134"/>
      <c r="BT43" s="134"/>
      <c r="BU43" s="134"/>
      <c r="BV43" s="134"/>
      <c r="BW43" s="134"/>
      <c r="BX43" s="134"/>
      <c r="BY43" s="134"/>
      <c r="BZ43" s="134"/>
      <c r="CA43" s="134"/>
      <c r="CB43" s="134"/>
      <c r="CC43" s="134"/>
      <c r="CD43" s="134"/>
      <c r="CE43" s="134"/>
      <c r="CF43" s="134"/>
      <c r="CG43" s="134"/>
      <c r="CH43" s="134"/>
      <c r="CI43" s="134"/>
      <c r="CJ43" s="134"/>
      <c r="CK43" s="134"/>
      <c r="CL43" s="134"/>
      <c r="CM43" s="134"/>
      <c r="CN43" s="134"/>
      <c r="CO43" s="134"/>
      <c r="CP43" s="134"/>
      <c r="CQ43" s="134"/>
      <c r="CR43" s="134"/>
      <c r="CS43" s="134"/>
      <c r="CT43" s="134"/>
      <c r="CU43" s="134"/>
      <c r="CV43" s="134"/>
      <c r="CW43" s="134"/>
      <c r="CX43" s="134"/>
      <c r="CY43" s="134"/>
      <c r="CZ43" s="134"/>
      <c r="DA43" s="134"/>
      <c r="DB43" s="134"/>
      <c r="DC43" s="134"/>
      <c r="DD43" s="134"/>
      <c r="DE43" s="134"/>
      <c r="DF43" s="134"/>
      <c r="DG43" s="134"/>
      <c r="DH43" s="134"/>
      <c r="DI43" s="134"/>
      <c r="DJ43" s="134"/>
      <c r="DK43" s="134"/>
      <c r="DL43" s="134"/>
      <c r="DM43" s="134"/>
      <c r="DN43" s="134"/>
      <c r="DO43" s="134"/>
      <c r="DP43" s="134"/>
      <c r="DQ43" s="134"/>
      <c r="DR43" s="134"/>
      <c r="DS43" s="134"/>
      <c r="DT43" s="134"/>
      <c r="DU43" s="134"/>
      <c r="DV43" s="134"/>
      <c r="DW43" s="134"/>
      <c r="DX43" s="134"/>
      <c r="DY43" s="134"/>
      <c r="DZ43" s="134"/>
      <c r="EA43" s="134"/>
      <c r="EB43" s="134"/>
      <c r="EC43" s="134"/>
      <c r="ED43" s="134"/>
      <c r="EE43" s="134"/>
      <c r="EF43" s="134"/>
      <c r="EG43" s="134"/>
      <c r="EH43" s="134"/>
      <c r="EI43" s="134"/>
      <c r="EJ43" s="134"/>
      <c r="EK43" s="134"/>
      <c r="EL43" s="134"/>
      <c r="EM43" s="134"/>
      <c r="EN43" s="134"/>
      <c r="EO43" s="134"/>
      <c r="EP43" s="134"/>
      <c r="EQ43" s="134"/>
      <c r="ER43" s="134"/>
      <c r="ES43" s="134"/>
      <c r="ET43" s="134"/>
      <c r="EU43" s="134"/>
      <c r="EV43" s="134"/>
      <c r="EW43" s="134"/>
      <c r="EX43" s="134"/>
      <c r="EY43" s="134"/>
      <c r="EZ43" s="134"/>
      <c r="FA43" s="134"/>
      <c r="FB43" s="134"/>
      <c r="FC43" s="134"/>
      <c r="FD43" s="134"/>
      <c r="FE43" s="134"/>
      <c r="FF43" s="134"/>
      <c r="FG43" s="134"/>
      <c r="FH43" s="134"/>
      <c r="FI43" s="134"/>
      <c r="FJ43" s="134"/>
      <c r="FK43" s="134"/>
      <c r="FL43" s="134"/>
      <c r="FM43" s="134"/>
      <c r="FN43" s="134"/>
      <c r="FO43" s="134"/>
      <c r="FP43" s="134"/>
      <c r="FQ43" s="134"/>
      <c r="FR43" s="134"/>
      <c r="FS43" s="134"/>
    </row>
    <row r="44" spans="1:175" s="135" customFormat="1" ht="13.5" x14ac:dyDescent="0.15">
      <c r="D44" s="134"/>
      <c r="E44" s="177"/>
      <c r="F44" s="177"/>
      <c r="G44" s="177"/>
      <c r="H44" s="177"/>
      <c r="I44" s="177"/>
      <c r="J44" s="177"/>
      <c r="K44" s="134"/>
      <c r="X44" s="358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4"/>
      <c r="CC44" s="134"/>
      <c r="CD44" s="134"/>
      <c r="CE44" s="134"/>
      <c r="CF44" s="134"/>
      <c r="CG44" s="134"/>
      <c r="CH44" s="134"/>
      <c r="CI44" s="134"/>
      <c r="CJ44" s="134"/>
      <c r="CK44" s="134"/>
      <c r="CL44" s="134"/>
      <c r="CM44" s="134"/>
      <c r="CN44" s="134"/>
      <c r="CO44" s="134"/>
      <c r="CP44" s="134"/>
      <c r="CQ44" s="134"/>
      <c r="CR44" s="134"/>
      <c r="CS44" s="134"/>
      <c r="CT44" s="134"/>
      <c r="CU44" s="134"/>
      <c r="CV44" s="134"/>
      <c r="CW44" s="134"/>
      <c r="CX44" s="134"/>
      <c r="CY44" s="134"/>
      <c r="CZ44" s="134"/>
      <c r="DA44" s="134"/>
      <c r="DB44" s="134"/>
      <c r="DC44" s="134"/>
      <c r="DD44" s="134"/>
      <c r="DE44" s="134"/>
      <c r="DF44" s="134"/>
      <c r="DG44" s="134"/>
      <c r="DH44" s="134"/>
      <c r="DI44" s="134"/>
      <c r="DJ44" s="134"/>
      <c r="DK44" s="134"/>
      <c r="DL44" s="134"/>
      <c r="DM44" s="134"/>
      <c r="DN44" s="134"/>
      <c r="DO44" s="134"/>
      <c r="DP44" s="134"/>
      <c r="DQ44" s="134"/>
      <c r="DR44" s="134"/>
      <c r="DS44" s="134"/>
      <c r="DT44" s="134"/>
      <c r="DU44" s="134"/>
      <c r="DV44" s="134"/>
      <c r="DW44" s="134"/>
      <c r="DX44" s="134"/>
      <c r="DY44" s="134"/>
      <c r="DZ44" s="134"/>
      <c r="EA44" s="134"/>
      <c r="EB44" s="134"/>
      <c r="EC44" s="134"/>
      <c r="ED44" s="134"/>
      <c r="EE44" s="134"/>
      <c r="EF44" s="134"/>
      <c r="EG44" s="134"/>
      <c r="EH44" s="134"/>
      <c r="EI44" s="134"/>
      <c r="EJ44" s="134"/>
      <c r="EK44" s="134"/>
      <c r="EL44" s="134"/>
      <c r="EM44" s="134"/>
      <c r="EN44" s="134"/>
      <c r="EO44" s="134"/>
      <c r="EP44" s="134"/>
      <c r="EQ44" s="134"/>
      <c r="ER44" s="134"/>
      <c r="ES44" s="134"/>
      <c r="ET44" s="134"/>
      <c r="EU44" s="134"/>
      <c r="EV44" s="134"/>
      <c r="EW44" s="134"/>
      <c r="EX44" s="134"/>
      <c r="EY44" s="134"/>
      <c r="EZ44" s="134"/>
      <c r="FA44" s="134"/>
      <c r="FB44" s="134"/>
      <c r="FC44" s="134"/>
      <c r="FD44" s="134"/>
      <c r="FE44" s="134"/>
      <c r="FF44" s="134"/>
      <c r="FG44" s="134"/>
      <c r="FH44" s="134"/>
      <c r="FI44" s="134"/>
      <c r="FJ44" s="134"/>
      <c r="FK44" s="134"/>
      <c r="FL44" s="134"/>
      <c r="FM44" s="134"/>
      <c r="FN44" s="134"/>
      <c r="FO44" s="134"/>
      <c r="FP44" s="134"/>
      <c r="FQ44" s="134"/>
      <c r="FR44" s="134"/>
      <c r="FS44" s="134"/>
    </row>
    <row r="45" spans="1:175" ht="13.5" x14ac:dyDescent="0.15">
      <c r="E45" s="177"/>
      <c r="F45" s="177"/>
      <c r="G45" s="177"/>
      <c r="H45" s="177"/>
      <c r="I45" s="177"/>
      <c r="J45" s="177"/>
      <c r="X45" s="358"/>
    </row>
    <row r="46" spans="1:175" ht="13.5" x14ac:dyDescent="0.15">
      <c r="E46" s="177"/>
      <c r="F46" s="177"/>
      <c r="G46" s="177"/>
      <c r="H46" s="177"/>
      <c r="I46" s="177"/>
      <c r="J46" s="177"/>
      <c r="X46" s="358"/>
    </row>
    <row r="47" spans="1:175" ht="13.5" x14ac:dyDescent="0.15">
      <c r="E47" s="177"/>
      <c r="F47" s="177"/>
      <c r="G47" s="177"/>
      <c r="H47" s="177"/>
      <c r="I47" s="177"/>
      <c r="J47" s="177"/>
      <c r="X47" s="358"/>
    </row>
    <row r="48" spans="1:175" x14ac:dyDescent="0.15">
      <c r="X48" s="358"/>
    </row>
    <row r="49" spans="24:24" x14ac:dyDescent="0.15">
      <c r="X49" s="358"/>
    </row>
    <row r="50" spans="24:24" x14ac:dyDescent="0.15">
      <c r="X50" s="358"/>
    </row>
    <row r="51" spans="24:24" x14ac:dyDescent="0.15">
      <c r="X51" s="358"/>
    </row>
    <row r="52" spans="24:24" x14ac:dyDescent="0.15">
      <c r="X52" s="390"/>
    </row>
    <row r="53" spans="24:24" x14ac:dyDescent="0.15">
      <c r="X53" s="390"/>
    </row>
    <row r="54" spans="24:24" x14ac:dyDescent="0.15">
      <c r="X54" s="390"/>
    </row>
    <row r="55" spans="24:24" x14ac:dyDescent="0.15">
      <c r="X55" s="390"/>
    </row>
    <row r="56" spans="24:24" x14ac:dyDescent="0.15">
      <c r="X56" s="390"/>
    </row>
  </sheetData>
  <phoneticPr fontId="6"/>
  <conditionalFormatting sqref="B37">
    <cfRule type="cellIs" dxfId="6" priority="1" stopIfTrue="1" operator="lessThanOrEqual">
      <formula>0</formula>
    </cfRule>
  </conditionalFormatting>
  <printOptions verticalCentered="1"/>
  <pageMargins left="0" right="0" top="0" bottom="0" header="0" footer="0"/>
  <pageSetup paperSize="9" firstPageNumber="30" fitToWidth="0" orientation="landscape" useFirstPageNumber="1" r:id="rId1"/>
  <headerFooter scaleWithDoc="0" alignWithMargins="0">
    <oddFooter>&amp;C-28-</oddFooter>
  </headerFooter>
  <colBreaks count="1" manualBreakCount="1">
    <brk id="24" max="40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Z51"/>
  <sheetViews>
    <sheetView zoomScaleNormal="100" workbookViewId="0"/>
  </sheetViews>
  <sheetFormatPr defaultColWidth="7.5" defaultRowHeight="12" x14ac:dyDescent="0.15"/>
  <cols>
    <col min="1" max="1" width="0.75" style="135" customWidth="1"/>
    <col min="2" max="2" width="5.875" style="135" customWidth="1"/>
    <col min="3" max="3" width="2.5" style="135" customWidth="1"/>
    <col min="4" max="4" width="6" style="135" customWidth="1"/>
    <col min="5" max="7" width="5.875" style="135" customWidth="1"/>
    <col min="8" max="8" width="7.5" style="135" customWidth="1"/>
    <col min="9" max="11" width="5.875" style="135" customWidth="1"/>
    <col min="12" max="12" width="7.5" style="135" customWidth="1"/>
    <col min="13" max="15" width="5.875" style="135" customWidth="1"/>
    <col min="16" max="16" width="7.625" style="135" customWidth="1"/>
    <col min="17" max="19" width="5.875" style="135" customWidth="1"/>
    <col min="20" max="20" width="7.75" style="135" customWidth="1"/>
    <col min="21" max="23" width="5.875" style="135" customWidth="1"/>
    <col min="24" max="24" width="7.625" style="135" customWidth="1"/>
    <col min="25" max="16384" width="7.5" style="135"/>
  </cols>
  <sheetData>
    <row r="1" spans="2:52" ht="15" customHeight="1" x14ac:dyDescent="0.15">
      <c r="B1" s="373"/>
      <c r="C1" s="373"/>
      <c r="D1" s="373"/>
      <c r="Z1" s="134"/>
      <c r="AA1" s="342"/>
      <c r="AB1" s="342"/>
      <c r="AC1" s="342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</row>
    <row r="2" spans="2:52" ht="12.75" customHeight="1" x14ac:dyDescent="0.15">
      <c r="B2" s="135" t="str">
        <f>近和31!B2&amp;"　（つづき）"</f>
        <v>(2)和牛チルド「3」の品目別価格　（つづき）</v>
      </c>
      <c r="C2" s="344"/>
      <c r="D2" s="344"/>
      <c r="Z2" s="134"/>
      <c r="AA2" s="134"/>
      <c r="AB2" s="345"/>
      <c r="AC2" s="345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</row>
    <row r="3" spans="2:52" ht="12.75" customHeight="1" x14ac:dyDescent="0.15">
      <c r="B3" s="344"/>
      <c r="C3" s="344"/>
      <c r="D3" s="344"/>
      <c r="X3" s="137" t="s">
        <v>87</v>
      </c>
      <c r="Z3" s="134"/>
      <c r="AA3" s="345"/>
      <c r="AB3" s="345"/>
      <c r="AC3" s="345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8"/>
      <c r="AX3" s="134"/>
      <c r="AY3" s="134"/>
      <c r="AZ3" s="134"/>
    </row>
    <row r="4" spans="2:52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</row>
    <row r="5" spans="2:52" ht="13.5" customHeight="1" x14ac:dyDescent="0.15">
      <c r="B5" s="139"/>
      <c r="C5" s="350" t="s">
        <v>259</v>
      </c>
      <c r="D5" s="349"/>
      <c r="E5" s="374" t="s">
        <v>286</v>
      </c>
      <c r="F5" s="375"/>
      <c r="G5" s="375"/>
      <c r="H5" s="376"/>
      <c r="I5" s="374" t="s">
        <v>287</v>
      </c>
      <c r="J5" s="375"/>
      <c r="K5" s="375"/>
      <c r="L5" s="376"/>
      <c r="M5" s="374" t="s">
        <v>288</v>
      </c>
      <c r="N5" s="375"/>
      <c r="O5" s="375"/>
      <c r="P5" s="376"/>
      <c r="Q5" s="374" t="s">
        <v>289</v>
      </c>
      <c r="R5" s="375"/>
      <c r="S5" s="375"/>
      <c r="T5" s="376"/>
      <c r="U5" s="374" t="s">
        <v>290</v>
      </c>
      <c r="V5" s="375"/>
      <c r="W5" s="375"/>
      <c r="X5" s="376"/>
      <c r="Z5" s="134"/>
      <c r="AA5" s="134"/>
      <c r="AB5" s="377"/>
      <c r="AC5" s="378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  <c r="AU5" s="345"/>
      <c r="AV5" s="345"/>
      <c r="AW5" s="345"/>
      <c r="AX5" s="134"/>
      <c r="AY5" s="134"/>
      <c r="AZ5" s="134"/>
    </row>
    <row r="6" spans="2:52" ht="13.5" customHeight="1" x14ac:dyDescent="0.15">
      <c r="B6" s="353" t="s">
        <v>278</v>
      </c>
      <c r="C6" s="378"/>
      <c r="D6" s="379"/>
      <c r="E6" s="380" t="s">
        <v>279</v>
      </c>
      <c r="F6" s="410" t="s">
        <v>174</v>
      </c>
      <c r="G6" s="380" t="s">
        <v>280</v>
      </c>
      <c r="H6" s="411" t="s">
        <v>98</v>
      </c>
      <c r="I6" s="380" t="s">
        <v>279</v>
      </c>
      <c r="J6" s="410" t="s">
        <v>174</v>
      </c>
      <c r="K6" s="380" t="s">
        <v>280</v>
      </c>
      <c r="L6" s="411" t="s">
        <v>98</v>
      </c>
      <c r="M6" s="380" t="s">
        <v>279</v>
      </c>
      <c r="N6" s="410" t="s">
        <v>174</v>
      </c>
      <c r="O6" s="380" t="s">
        <v>280</v>
      </c>
      <c r="P6" s="411" t="s">
        <v>98</v>
      </c>
      <c r="Q6" s="380" t="s">
        <v>279</v>
      </c>
      <c r="R6" s="410" t="s">
        <v>174</v>
      </c>
      <c r="S6" s="380" t="s">
        <v>280</v>
      </c>
      <c r="T6" s="411" t="s">
        <v>98</v>
      </c>
      <c r="U6" s="380" t="s">
        <v>279</v>
      </c>
      <c r="V6" s="410" t="s">
        <v>174</v>
      </c>
      <c r="W6" s="380" t="s">
        <v>280</v>
      </c>
      <c r="X6" s="411" t="s">
        <v>98</v>
      </c>
      <c r="Z6" s="134"/>
      <c r="AA6" s="378"/>
      <c r="AB6" s="378"/>
      <c r="AC6" s="378"/>
      <c r="AD6" s="381"/>
      <c r="AE6" s="381"/>
      <c r="AF6" s="381"/>
      <c r="AG6" s="381"/>
      <c r="AH6" s="381"/>
      <c r="AI6" s="381"/>
      <c r="AJ6" s="381"/>
      <c r="AK6" s="381"/>
      <c r="AL6" s="381"/>
      <c r="AM6" s="381"/>
      <c r="AN6" s="381"/>
      <c r="AO6" s="381"/>
      <c r="AP6" s="381"/>
      <c r="AQ6" s="381"/>
      <c r="AR6" s="381"/>
      <c r="AS6" s="381"/>
      <c r="AT6" s="381"/>
      <c r="AU6" s="381"/>
      <c r="AV6" s="381"/>
      <c r="AW6" s="381"/>
      <c r="AX6" s="134"/>
      <c r="AY6" s="134"/>
      <c r="AZ6" s="134"/>
    </row>
    <row r="7" spans="2:52" ht="13.5" customHeight="1" x14ac:dyDescent="0.15">
      <c r="B7" s="149"/>
      <c r="C7" s="150"/>
      <c r="D7" s="150"/>
      <c r="E7" s="382"/>
      <c r="F7" s="412"/>
      <c r="G7" s="382" t="s">
        <v>281</v>
      </c>
      <c r="H7" s="413"/>
      <c r="I7" s="382"/>
      <c r="J7" s="412"/>
      <c r="K7" s="382" t="s">
        <v>281</v>
      </c>
      <c r="L7" s="413"/>
      <c r="M7" s="382"/>
      <c r="N7" s="412"/>
      <c r="O7" s="382" t="s">
        <v>281</v>
      </c>
      <c r="P7" s="413"/>
      <c r="Q7" s="382"/>
      <c r="R7" s="412"/>
      <c r="S7" s="382" t="s">
        <v>281</v>
      </c>
      <c r="T7" s="413"/>
      <c r="U7" s="382"/>
      <c r="V7" s="412"/>
      <c r="W7" s="382" t="s">
        <v>281</v>
      </c>
      <c r="X7" s="413"/>
      <c r="Z7" s="134"/>
      <c r="AA7" s="134"/>
      <c r="AB7" s="134"/>
      <c r="AC7" s="134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381"/>
      <c r="AV7" s="381"/>
      <c r="AW7" s="381"/>
      <c r="AX7" s="134"/>
      <c r="AY7" s="134"/>
      <c r="AZ7" s="134"/>
    </row>
    <row r="8" spans="2:52" ht="13.5" customHeight="1" x14ac:dyDescent="0.15">
      <c r="B8" s="157" t="s">
        <v>263</v>
      </c>
      <c r="C8" s="134">
        <v>20</v>
      </c>
      <c r="D8" s="155" t="s">
        <v>264</v>
      </c>
      <c r="E8" s="357">
        <v>4305</v>
      </c>
      <c r="F8" s="358">
        <v>6615</v>
      </c>
      <c r="G8" s="357">
        <v>5397</v>
      </c>
      <c r="H8" s="360">
        <v>65151</v>
      </c>
      <c r="I8" s="357">
        <v>1208</v>
      </c>
      <c r="J8" s="358">
        <v>1995</v>
      </c>
      <c r="K8" s="357">
        <v>1747</v>
      </c>
      <c r="L8" s="360">
        <v>263397</v>
      </c>
      <c r="M8" s="357">
        <v>1785</v>
      </c>
      <c r="N8" s="358">
        <v>2772</v>
      </c>
      <c r="O8" s="357">
        <v>2412</v>
      </c>
      <c r="P8" s="360">
        <v>144512</v>
      </c>
      <c r="Q8" s="357">
        <v>1995</v>
      </c>
      <c r="R8" s="358">
        <v>2867</v>
      </c>
      <c r="S8" s="357">
        <v>2616</v>
      </c>
      <c r="T8" s="360">
        <v>142545</v>
      </c>
      <c r="U8" s="357">
        <v>2100</v>
      </c>
      <c r="V8" s="358">
        <v>2940</v>
      </c>
      <c r="W8" s="357">
        <v>2615</v>
      </c>
      <c r="X8" s="357">
        <v>118949</v>
      </c>
      <c r="Y8" s="134"/>
      <c r="Z8" s="134"/>
      <c r="AA8" s="138"/>
      <c r="AB8" s="316"/>
      <c r="AC8" s="134"/>
      <c r="AD8" s="358"/>
      <c r="AE8" s="358"/>
      <c r="AF8" s="358"/>
      <c r="AG8" s="358"/>
      <c r="AH8" s="358"/>
      <c r="AI8" s="358"/>
      <c r="AJ8" s="358"/>
      <c r="AK8" s="358"/>
      <c r="AL8" s="358"/>
      <c r="AM8" s="358"/>
      <c r="AN8" s="358"/>
      <c r="AO8" s="358"/>
      <c r="AP8" s="358"/>
      <c r="AQ8" s="358"/>
      <c r="AR8" s="358"/>
      <c r="AS8" s="358"/>
      <c r="AT8" s="358"/>
      <c r="AU8" s="358"/>
      <c r="AV8" s="358"/>
      <c r="AW8" s="358"/>
      <c r="AX8" s="134"/>
      <c r="AY8" s="134"/>
      <c r="AZ8" s="134"/>
    </row>
    <row r="9" spans="2:52" ht="13.5" customHeight="1" x14ac:dyDescent="0.15">
      <c r="B9" s="157"/>
      <c r="C9" s="316">
        <v>21</v>
      </c>
      <c r="D9" s="134"/>
      <c r="E9" s="357">
        <v>4200</v>
      </c>
      <c r="F9" s="358">
        <v>6300</v>
      </c>
      <c r="G9" s="357">
        <v>5003</v>
      </c>
      <c r="H9" s="360">
        <v>64761</v>
      </c>
      <c r="I9" s="357">
        <v>1050</v>
      </c>
      <c r="J9" s="358">
        <v>1943</v>
      </c>
      <c r="K9" s="357">
        <v>1554</v>
      </c>
      <c r="L9" s="360">
        <v>315616</v>
      </c>
      <c r="M9" s="357">
        <v>1838</v>
      </c>
      <c r="N9" s="358">
        <v>2730</v>
      </c>
      <c r="O9" s="357">
        <v>2217</v>
      </c>
      <c r="P9" s="360">
        <v>150375</v>
      </c>
      <c r="Q9" s="357">
        <v>1995</v>
      </c>
      <c r="R9" s="358">
        <v>2835</v>
      </c>
      <c r="S9" s="357">
        <v>2484</v>
      </c>
      <c r="T9" s="360">
        <v>154431</v>
      </c>
      <c r="U9" s="357">
        <v>1995</v>
      </c>
      <c r="V9" s="358">
        <v>2940</v>
      </c>
      <c r="W9" s="357">
        <v>2436</v>
      </c>
      <c r="X9" s="357">
        <v>130985</v>
      </c>
      <c r="Y9" s="134"/>
      <c r="Z9" s="134"/>
      <c r="AA9" s="138"/>
      <c r="AB9" s="316"/>
      <c r="AC9" s="134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58"/>
      <c r="AX9" s="134"/>
      <c r="AY9" s="134"/>
      <c r="AZ9" s="134"/>
    </row>
    <row r="10" spans="2:52" ht="13.5" customHeight="1" x14ac:dyDescent="0.15">
      <c r="B10" s="157"/>
      <c r="C10" s="316">
        <v>22</v>
      </c>
      <c r="D10" s="155"/>
      <c r="E10" s="357">
        <v>4305</v>
      </c>
      <c r="F10" s="357">
        <v>5649</v>
      </c>
      <c r="G10" s="357">
        <v>4762</v>
      </c>
      <c r="H10" s="357">
        <v>95266</v>
      </c>
      <c r="I10" s="357">
        <v>998</v>
      </c>
      <c r="J10" s="357">
        <v>1890</v>
      </c>
      <c r="K10" s="357">
        <v>1486</v>
      </c>
      <c r="L10" s="357">
        <v>346864</v>
      </c>
      <c r="M10" s="357">
        <v>1680</v>
      </c>
      <c r="N10" s="357">
        <v>2520</v>
      </c>
      <c r="O10" s="357">
        <v>2178</v>
      </c>
      <c r="P10" s="357">
        <v>166500</v>
      </c>
      <c r="Q10" s="357">
        <v>1890</v>
      </c>
      <c r="R10" s="357">
        <v>2678</v>
      </c>
      <c r="S10" s="357">
        <v>2382</v>
      </c>
      <c r="T10" s="357">
        <v>172523</v>
      </c>
      <c r="U10" s="357">
        <v>1890</v>
      </c>
      <c r="V10" s="357">
        <v>2730</v>
      </c>
      <c r="W10" s="357">
        <v>2416</v>
      </c>
      <c r="X10" s="360">
        <v>147263</v>
      </c>
      <c r="Y10" s="134"/>
      <c r="Z10" s="134"/>
      <c r="AA10" s="138"/>
      <c r="AB10" s="316"/>
      <c r="AC10" s="134"/>
      <c r="AD10" s="358"/>
      <c r="AE10" s="358"/>
      <c r="AF10" s="358"/>
      <c r="AG10" s="358"/>
      <c r="AH10" s="358"/>
      <c r="AI10" s="358"/>
      <c r="AJ10" s="358"/>
      <c r="AK10" s="358"/>
      <c r="AL10" s="358"/>
      <c r="AM10" s="358"/>
      <c r="AN10" s="358"/>
      <c r="AO10" s="358"/>
      <c r="AP10" s="358"/>
      <c r="AQ10" s="358"/>
      <c r="AR10" s="358"/>
      <c r="AS10" s="358"/>
      <c r="AT10" s="358"/>
      <c r="AU10" s="358"/>
      <c r="AV10" s="358"/>
      <c r="AW10" s="358"/>
      <c r="AX10" s="134"/>
      <c r="AY10" s="134"/>
      <c r="AZ10" s="134"/>
    </row>
    <row r="11" spans="2:52" ht="13.5" customHeight="1" x14ac:dyDescent="0.15">
      <c r="B11" s="157"/>
      <c r="C11" s="316">
        <v>23</v>
      </c>
      <c r="D11" s="155"/>
      <c r="E11" s="158">
        <v>4200</v>
      </c>
      <c r="F11" s="158">
        <v>5320.35</v>
      </c>
      <c r="G11" s="158">
        <v>4724.4215427740346</v>
      </c>
      <c r="H11" s="158">
        <v>91358.399999999994</v>
      </c>
      <c r="I11" s="158">
        <v>1050</v>
      </c>
      <c r="J11" s="158">
        <v>1890</v>
      </c>
      <c r="K11" s="158">
        <v>1520.4883455537611</v>
      </c>
      <c r="L11" s="158">
        <v>354992.29999999993</v>
      </c>
      <c r="M11" s="158">
        <v>1890</v>
      </c>
      <c r="N11" s="158">
        <v>2520</v>
      </c>
      <c r="O11" s="158">
        <v>2225.7857413569259</v>
      </c>
      <c r="P11" s="158">
        <v>141575.20000000001</v>
      </c>
      <c r="Q11" s="158">
        <v>1995</v>
      </c>
      <c r="R11" s="158">
        <v>2656.5</v>
      </c>
      <c r="S11" s="158">
        <v>2376.8068832531917</v>
      </c>
      <c r="T11" s="158">
        <v>152199</v>
      </c>
      <c r="U11" s="158">
        <v>2081.625</v>
      </c>
      <c r="V11" s="158">
        <v>2677.5</v>
      </c>
      <c r="W11" s="158">
        <v>2375.3953301127221</v>
      </c>
      <c r="X11" s="159">
        <v>144633.79999999999</v>
      </c>
      <c r="Y11" s="134"/>
      <c r="Z11" s="134"/>
      <c r="AA11" s="138"/>
      <c r="AB11" s="316"/>
      <c r="AC11" s="134"/>
      <c r="AD11" s="358"/>
      <c r="AE11" s="358"/>
      <c r="AF11" s="358"/>
      <c r="AG11" s="358"/>
      <c r="AH11" s="358"/>
      <c r="AI11" s="358"/>
      <c r="AJ11" s="358"/>
      <c r="AK11" s="358"/>
      <c r="AL11" s="358"/>
      <c r="AM11" s="358"/>
      <c r="AN11" s="358"/>
      <c r="AO11" s="358"/>
      <c r="AP11" s="358"/>
      <c r="AQ11" s="358"/>
      <c r="AR11" s="358"/>
      <c r="AS11" s="358"/>
      <c r="AT11" s="358"/>
      <c r="AU11" s="358"/>
      <c r="AV11" s="358"/>
      <c r="AW11" s="358"/>
      <c r="AX11" s="134"/>
      <c r="AY11" s="134"/>
      <c r="AZ11" s="134"/>
    </row>
    <row r="12" spans="2:52" ht="13.5" customHeight="1" x14ac:dyDescent="0.15">
      <c r="B12" s="361"/>
      <c r="C12" s="318">
        <v>24</v>
      </c>
      <c r="D12" s="160"/>
      <c r="E12" s="238">
        <v>4410</v>
      </c>
      <c r="F12" s="238">
        <v>6300</v>
      </c>
      <c r="G12" s="239">
        <v>4862.706599755229</v>
      </c>
      <c r="H12" s="238">
        <v>47965.099999999991</v>
      </c>
      <c r="I12" s="238">
        <v>1050</v>
      </c>
      <c r="J12" s="238">
        <v>1865.7450000000001</v>
      </c>
      <c r="K12" s="239">
        <v>1415.9367996528579</v>
      </c>
      <c r="L12" s="238">
        <v>739828.5</v>
      </c>
      <c r="M12" s="238">
        <v>1785</v>
      </c>
      <c r="N12" s="238">
        <v>2520</v>
      </c>
      <c r="O12" s="239">
        <v>2037.6196250821081</v>
      </c>
      <c r="P12" s="238">
        <v>315709.5</v>
      </c>
      <c r="Q12" s="238">
        <v>1890</v>
      </c>
      <c r="R12" s="238">
        <v>2625</v>
      </c>
      <c r="S12" s="239">
        <v>2173.0004532997514</v>
      </c>
      <c r="T12" s="238">
        <v>319562.8</v>
      </c>
      <c r="U12" s="238">
        <v>1890</v>
      </c>
      <c r="V12" s="238">
        <v>2625</v>
      </c>
      <c r="W12" s="239">
        <v>2181.5803133371455</v>
      </c>
      <c r="X12" s="240">
        <v>294478</v>
      </c>
      <c r="Y12" s="134"/>
      <c r="Z12" s="134"/>
      <c r="AA12" s="138"/>
      <c r="AB12" s="316"/>
      <c r="AC12" s="134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34"/>
      <c r="AY12" s="134"/>
      <c r="AZ12" s="134"/>
    </row>
    <row r="13" spans="2:52" ht="13.5" customHeight="1" x14ac:dyDescent="0.15">
      <c r="B13" s="383"/>
      <c r="C13" s="384">
        <v>6</v>
      </c>
      <c r="D13" s="385"/>
      <c r="E13" s="357">
        <v>4704</v>
      </c>
      <c r="F13" s="357">
        <v>5353.95</v>
      </c>
      <c r="G13" s="357">
        <v>5052.2949733311789</v>
      </c>
      <c r="H13" s="357">
        <v>4523.7</v>
      </c>
      <c r="I13" s="357">
        <v>1365</v>
      </c>
      <c r="J13" s="357">
        <v>1865.7450000000001</v>
      </c>
      <c r="K13" s="357">
        <v>1568.8585865602261</v>
      </c>
      <c r="L13" s="357">
        <v>63342.6</v>
      </c>
      <c r="M13" s="357">
        <v>1995</v>
      </c>
      <c r="N13" s="357">
        <v>2310</v>
      </c>
      <c r="O13" s="357">
        <v>2136.762511110252</v>
      </c>
      <c r="P13" s="357">
        <v>25461.199999999997</v>
      </c>
      <c r="Q13" s="357">
        <v>1995</v>
      </c>
      <c r="R13" s="357">
        <v>2520</v>
      </c>
      <c r="S13" s="357">
        <v>2271.6516159260123</v>
      </c>
      <c r="T13" s="357">
        <v>24566.6</v>
      </c>
      <c r="U13" s="357">
        <v>1995</v>
      </c>
      <c r="V13" s="357">
        <v>2520</v>
      </c>
      <c r="W13" s="357">
        <v>2272.9141593629756</v>
      </c>
      <c r="X13" s="360">
        <v>23013.699999999997</v>
      </c>
      <c r="Y13" s="134"/>
      <c r="Z13" s="134"/>
      <c r="AA13" s="138"/>
      <c r="AB13" s="316"/>
      <c r="AC13" s="134"/>
      <c r="AD13" s="358"/>
      <c r="AE13" s="358"/>
      <c r="AF13" s="358"/>
      <c r="AG13" s="358"/>
      <c r="AH13" s="358"/>
      <c r="AI13" s="358"/>
      <c r="AJ13" s="358"/>
      <c r="AK13" s="358"/>
      <c r="AL13" s="358"/>
      <c r="AM13" s="358"/>
      <c r="AN13" s="358"/>
      <c r="AO13" s="358"/>
      <c r="AP13" s="358"/>
      <c r="AQ13" s="358"/>
      <c r="AR13" s="358"/>
      <c r="AS13" s="358"/>
      <c r="AT13" s="358"/>
      <c r="AU13" s="358"/>
      <c r="AV13" s="358"/>
      <c r="AW13" s="358"/>
      <c r="AX13" s="134"/>
      <c r="AY13" s="134"/>
      <c r="AZ13" s="134"/>
    </row>
    <row r="14" spans="2:52" ht="13.5" customHeight="1" x14ac:dyDescent="0.15">
      <c r="B14" s="383"/>
      <c r="C14" s="384">
        <v>7</v>
      </c>
      <c r="D14" s="385"/>
      <c r="E14" s="357">
        <v>4410</v>
      </c>
      <c r="F14" s="357">
        <v>5775</v>
      </c>
      <c r="G14" s="357">
        <v>5201.5744521164806</v>
      </c>
      <c r="H14" s="357">
        <v>3852.3</v>
      </c>
      <c r="I14" s="357">
        <v>1155</v>
      </c>
      <c r="J14" s="357">
        <v>1837.5</v>
      </c>
      <c r="K14" s="357">
        <v>1494.7110231507666</v>
      </c>
      <c r="L14" s="357">
        <v>76929.3</v>
      </c>
      <c r="M14" s="357">
        <v>1890</v>
      </c>
      <c r="N14" s="357">
        <v>2415</v>
      </c>
      <c r="O14" s="357">
        <v>2120.471033488433</v>
      </c>
      <c r="P14" s="357">
        <v>26423.9</v>
      </c>
      <c r="Q14" s="357">
        <v>1890</v>
      </c>
      <c r="R14" s="357">
        <v>2520</v>
      </c>
      <c r="S14" s="357">
        <v>2253.7121099369951</v>
      </c>
      <c r="T14" s="357">
        <v>26623.200000000001</v>
      </c>
      <c r="U14" s="357">
        <v>1890</v>
      </c>
      <c r="V14" s="357">
        <v>2520</v>
      </c>
      <c r="W14" s="357">
        <v>2273.6139666569456</v>
      </c>
      <c r="X14" s="360">
        <v>24351.599999999999</v>
      </c>
      <c r="Y14" s="134"/>
      <c r="Z14" s="134"/>
      <c r="AA14" s="138"/>
      <c r="AB14" s="316"/>
      <c r="AC14" s="134"/>
      <c r="AD14" s="358"/>
      <c r="AE14" s="358"/>
      <c r="AF14" s="358"/>
      <c r="AG14" s="358"/>
      <c r="AH14" s="358"/>
      <c r="AI14" s="358"/>
      <c r="AJ14" s="358"/>
      <c r="AK14" s="358"/>
      <c r="AL14" s="358"/>
      <c r="AM14" s="358"/>
      <c r="AN14" s="358"/>
      <c r="AO14" s="358"/>
      <c r="AP14" s="358"/>
      <c r="AQ14" s="358"/>
      <c r="AR14" s="358"/>
      <c r="AS14" s="358"/>
      <c r="AT14" s="358"/>
      <c r="AU14" s="358"/>
      <c r="AV14" s="358"/>
      <c r="AW14" s="358"/>
      <c r="AX14" s="134"/>
      <c r="AY14" s="134"/>
      <c r="AZ14" s="134"/>
    </row>
    <row r="15" spans="2:52" ht="13.5" customHeight="1" x14ac:dyDescent="0.15">
      <c r="B15" s="383"/>
      <c r="C15" s="384">
        <v>8</v>
      </c>
      <c r="D15" s="385"/>
      <c r="E15" s="357">
        <v>4410</v>
      </c>
      <c r="F15" s="357">
        <v>5355</v>
      </c>
      <c r="G15" s="357">
        <v>5064.4595171252113</v>
      </c>
      <c r="H15" s="357">
        <v>6134.4999999999991</v>
      </c>
      <c r="I15" s="357">
        <v>1312.5</v>
      </c>
      <c r="J15" s="357">
        <v>1837.5</v>
      </c>
      <c r="K15" s="357">
        <v>1527.6480504611213</v>
      </c>
      <c r="L15" s="360">
        <v>101264.4</v>
      </c>
      <c r="M15" s="357">
        <v>1890</v>
      </c>
      <c r="N15" s="357">
        <v>2415</v>
      </c>
      <c r="O15" s="357">
        <v>2131.5508272778088</v>
      </c>
      <c r="P15" s="357">
        <v>38790.200000000004</v>
      </c>
      <c r="Q15" s="357">
        <v>1974</v>
      </c>
      <c r="R15" s="357">
        <v>2520</v>
      </c>
      <c r="S15" s="357">
        <v>2308.8157238742156</v>
      </c>
      <c r="T15" s="357">
        <v>43707.5</v>
      </c>
      <c r="U15" s="357">
        <v>1974</v>
      </c>
      <c r="V15" s="357">
        <v>2520</v>
      </c>
      <c r="W15" s="357">
        <v>2297.0135030066417</v>
      </c>
      <c r="X15" s="360">
        <v>38057.599999999999</v>
      </c>
      <c r="Y15" s="134"/>
      <c r="Z15" s="134"/>
      <c r="AA15" s="138"/>
      <c r="AB15" s="316"/>
      <c r="AC15" s="134"/>
      <c r="AD15" s="358"/>
      <c r="AE15" s="358"/>
      <c r="AF15" s="358"/>
      <c r="AG15" s="358"/>
      <c r="AH15" s="358"/>
      <c r="AI15" s="358"/>
      <c r="AJ15" s="358"/>
      <c r="AK15" s="358"/>
      <c r="AL15" s="358"/>
      <c r="AM15" s="358"/>
      <c r="AN15" s="358"/>
      <c r="AO15" s="358"/>
      <c r="AP15" s="358"/>
      <c r="AQ15" s="358"/>
      <c r="AR15" s="358"/>
      <c r="AS15" s="358"/>
      <c r="AT15" s="358"/>
      <c r="AU15" s="358"/>
      <c r="AV15" s="358"/>
      <c r="AW15" s="358"/>
      <c r="AX15" s="134"/>
      <c r="AY15" s="134"/>
      <c r="AZ15" s="134"/>
    </row>
    <row r="16" spans="2:52" ht="13.5" customHeight="1" x14ac:dyDescent="0.15">
      <c r="B16" s="383"/>
      <c r="C16" s="384">
        <v>9</v>
      </c>
      <c r="D16" s="385"/>
      <c r="E16" s="357">
        <v>4515</v>
      </c>
      <c r="F16" s="357">
        <v>5355</v>
      </c>
      <c r="G16" s="357">
        <v>5002.9153802443407</v>
      </c>
      <c r="H16" s="357">
        <v>4019.3999999999996</v>
      </c>
      <c r="I16" s="357">
        <v>1260</v>
      </c>
      <c r="J16" s="357">
        <v>1785</v>
      </c>
      <c r="K16" s="357">
        <v>1516.529214700578</v>
      </c>
      <c r="L16" s="357">
        <v>50031.199999999997</v>
      </c>
      <c r="M16" s="357">
        <v>1890</v>
      </c>
      <c r="N16" s="357">
        <v>2415</v>
      </c>
      <c r="O16" s="357">
        <v>2114.6963348721993</v>
      </c>
      <c r="P16" s="357">
        <v>24446.1</v>
      </c>
      <c r="Q16" s="357">
        <v>1995</v>
      </c>
      <c r="R16" s="357">
        <v>2625</v>
      </c>
      <c r="S16" s="357">
        <v>2339.9863535812515</v>
      </c>
      <c r="T16" s="357">
        <v>24617.599999999999</v>
      </c>
      <c r="U16" s="357">
        <v>1890</v>
      </c>
      <c r="V16" s="357">
        <v>2625</v>
      </c>
      <c r="W16" s="357">
        <v>2321.8081513413381</v>
      </c>
      <c r="X16" s="360">
        <v>23473.5</v>
      </c>
      <c r="Y16" s="134"/>
      <c r="Z16" s="134"/>
      <c r="AA16" s="138"/>
      <c r="AB16" s="316"/>
      <c r="AC16" s="134"/>
      <c r="AD16" s="358"/>
      <c r="AE16" s="358"/>
      <c r="AF16" s="358"/>
      <c r="AG16" s="358"/>
      <c r="AH16" s="358"/>
      <c r="AI16" s="358"/>
      <c r="AJ16" s="358"/>
      <c r="AK16" s="358"/>
      <c r="AL16" s="358"/>
      <c r="AM16" s="358"/>
      <c r="AN16" s="358"/>
      <c r="AO16" s="358"/>
      <c r="AP16" s="358"/>
      <c r="AQ16" s="358"/>
      <c r="AR16" s="358"/>
      <c r="AS16" s="358"/>
      <c r="AT16" s="358"/>
      <c r="AU16" s="358"/>
      <c r="AV16" s="358"/>
      <c r="AW16" s="358"/>
      <c r="AX16" s="134"/>
      <c r="AY16" s="134"/>
      <c r="AZ16" s="134"/>
    </row>
    <row r="17" spans="2:52" ht="13.5" customHeight="1" x14ac:dyDescent="0.15">
      <c r="B17" s="383"/>
      <c r="C17" s="384">
        <v>10</v>
      </c>
      <c r="D17" s="385"/>
      <c r="E17" s="357">
        <v>4704</v>
      </c>
      <c r="F17" s="357">
        <v>5880</v>
      </c>
      <c r="G17" s="357">
        <v>5033.9515031196825</v>
      </c>
      <c r="H17" s="357">
        <v>3302.6000000000004</v>
      </c>
      <c r="I17" s="357">
        <v>1155</v>
      </c>
      <c r="J17" s="357">
        <v>1785</v>
      </c>
      <c r="K17" s="357">
        <v>1493.9652256436091</v>
      </c>
      <c r="L17" s="357">
        <v>72458.400000000009</v>
      </c>
      <c r="M17" s="357">
        <v>1890</v>
      </c>
      <c r="N17" s="357">
        <v>2469.6</v>
      </c>
      <c r="O17" s="357">
        <v>2150.5005914934354</v>
      </c>
      <c r="P17" s="357">
        <v>35561.4</v>
      </c>
      <c r="Q17" s="357">
        <v>1890</v>
      </c>
      <c r="R17" s="357">
        <v>2625</v>
      </c>
      <c r="S17" s="357">
        <v>2286.3964452759592</v>
      </c>
      <c r="T17" s="357">
        <v>34980.1</v>
      </c>
      <c r="U17" s="360">
        <v>1890</v>
      </c>
      <c r="V17" s="357">
        <v>2625</v>
      </c>
      <c r="W17" s="357">
        <v>2318.8393888750752</v>
      </c>
      <c r="X17" s="360">
        <v>31365.399999999994</v>
      </c>
      <c r="Y17" s="134"/>
      <c r="Z17" s="134"/>
      <c r="AA17" s="138"/>
      <c r="AB17" s="316"/>
      <c r="AC17" s="134"/>
      <c r="AD17" s="358"/>
      <c r="AE17" s="358"/>
      <c r="AF17" s="358"/>
      <c r="AG17" s="358"/>
      <c r="AH17" s="358"/>
      <c r="AI17" s="358"/>
      <c r="AJ17" s="358"/>
      <c r="AK17" s="358"/>
      <c r="AL17" s="358"/>
      <c r="AM17" s="358"/>
      <c r="AN17" s="358"/>
      <c r="AO17" s="358"/>
      <c r="AP17" s="358"/>
      <c r="AQ17" s="358"/>
      <c r="AR17" s="358"/>
      <c r="AS17" s="358"/>
      <c r="AT17" s="358"/>
      <c r="AU17" s="358"/>
      <c r="AV17" s="358"/>
      <c r="AW17" s="358"/>
      <c r="AX17" s="134"/>
      <c r="AY17" s="134"/>
      <c r="AZ17" s="134"/>
    </row>
    <row r="18" spans="2:52" ht="13.5" customHeight="1" x14ac:dyDescent="0.15">
      <c r="B18" s="383"/>
      <c r="C18" s="384">
        <v>11</v>
      </c>
      <c r="D18" s="385"/>
      <c r="E18" s="357">
        <v>4704</v>
      </c>
      <c r="F18" s="357">
        <v>6090</v>
      </c>
      <c r="G18" s="357">
        <v>5205.733330830456</v>
      </c>
      <c r="H18" s="357">
        <v>2609.5</v>
      </c>
      <c r="I18" s="357">
        <v>1050</v>
      </c>
      <c r="J18" s="357">
        <v>1785</v>
      </c>
      <c r="K18" s="357">
        <v>1440.9833769043539</v>
      </c>
      <c r="L18" s="357">
        <v>57298</v>
      </c>
      <c r="M18" s="357">
        <v>1785</v>
      </c>
      <c r="N18" s="357">
        <v>2520</v>
      </c>
      <c r="O18" s="357">
        <v>2131.0311179949308</v>
      </c>
      <c r="P18" s="357">
        <v>33719.9</v>
      </c>
      <c r="Q18" s="357">
        <v>1890</v>
      </c>
      <c r="R18" s="357">
        <v>2625</v>
      </c>
      <c r="S18" s="357">
        <v>2259.1446412352402</v>
      </c>
      <c r="T18" s="357">
        <v>30366.299999999996</v>
      </c>
      <c r="U18" s="357">
        <v>1890</v>
      </c>
      <c r="V18" s="357">
        <v>2625</v>
      </c>
      <c r="W18" s="357">
        <v>2284.7363885178074</v>
      </c>
      <c r="X18" s="360">
        <v>28383.599999999999</v>
      </c>
      <c r="Y18" s="134"/>
      <c r="Z18" s="134"/>
      <c r="AA18" s="138"/>
      <c r="AB18" s="316"/>
      <c r="AC18" s="134"/>
      <c r="AD18" s="358"/>
      <c r="AE18" s="358"/>
      <c r="AF18" s="358"/>
      <c r="AG18" s="358"/>
      <c r="AH18" s="358"/>
      <c r="AI18" s="358"/>
      <c r="AJ18" s="358"/>
      <c r="AK18" s="358"/>
      <c r="AL18" s="358"/>
      <c r="AM18" s="358"/>
      <c r="AN18" s="358"/>
      <c r="AO18" s="358"/>
      <c r="AP18" s="358"/>
      <c r="AQ18" s="358"/>
      <c r="AR18" s="358"/>
      <c r="AS18" s="358"/>
      <c r="AT18" s="358"/>
      <c r="AU18" s="358"/>
      <c r="AV18" s="358"/>
      <c r="AW18" s="358"/>
      <c r="AX18" s="134"/>
      <c r="AY18" s="134"/>
      <c r="AZ18" s="134"/>
    </row>
    <row r="19" spans="2:52" ht="13.5" customHeight="1" x14ac:dyDescent="0.15">
      <c r="B19" s="383"/>
      <c r="C19" s="384">
        <v>12</v>
      </c>
      <c r="D19" s="385"/>
      <c r="E19" s="357">
        <v>5040</v>
      </c>
      <c r="F19" s="357">
        <v>6300</v>
      </c>
      <c r="G19" s="357">
        <v>5578.8396375098509</v>
      </c>
      <c r="H19" s="357">
        <v>6322.2999999999993</v>
      </c>
      <c r="I19" s="357">
        <v>1050</v>
      </c>
      <c r="J19" s="357">
        <v>1575</v>
      </c>
      <c r="K19" s="357">
        <v>1342.8088663687754</v>
      </c>
      <c r="L19" s="357">
        <v>61021.8</v>
      </c>
      <c r="M19" s="357">
        <v>1890</v>
      </c>
      <c r="N19" s="357">
        <v>2415</v>
      </c>
      <c r="O19" s="357">
        <v>2180.0183256731329</v>
      </c>
      <c r="P19" s="357">
        <v>37404.6</v>
      </c>
      <c r="Q19" s="357">
        <v>1890</v>
      </c>
      <c r="R19" s="357">
        <v>2415</v>
      </c>
      <c r="S19" s="357">
        <v>2216.8474999999994</v>
      </c>
      <c r="T19" s="357">
        <v>35904.1</v>
      </c>
      <c r="U19" s="357">
        <v>1890</v>
      </c>
      <c r="V19" s="357">
        <v>2415</v>
      </c>
      <c r="W19" s="357">
        <v>2249.0106946253727</v>
      </c>
      <c r="X19" s="360">
        <v>35885.5</v>
      </c>
      <c r="Y19" s="134"/>
      <c r="Z19" s="134"/>
      <c r="AA19" s="138"/>
      <c r="AB19" s="316"/>
      <c r="AC19" s="134"/>
      <c r="AD19" s="358"/>
      <c r="AE19" s="358"/>
      <c r="AF19" s="358"/>
      <c r="AG19" s="358"/>
      <c r="AH19" s="358"/>
      <c r="AI19" s="358"/>
      <c r="AJ19" s="358"/>
      <c r="AK19" s="358"/>
      <c r="AL19" s="358"/>
      <c r="AM19" s="358"/>
      <c r="AN19" s="358"/>
      <c r="AO19" s="358"/>
      <c r="AP19" s="358"/>
      <c r="AQ19" s="358"/>
      <c r="AR19" s="358"/>
      <c r="AS19" s="358"/>
      <c r="AT19" s="358"/>
      <c r="AU19" s="358"/>
      <c r="AV19" s="358"/>
      <c r="AW19" s="358"/>
      <c r="AX19" s="134"/>
      <c r="AY19" s="134"/>
      <c r="AZ19" s="134"/>
    </row>
    <row r="20" spans="2:52" ht="13.5" customHeight="1" x14ac:dyDescent="0.15">
      <c r="B20" s="383" t="s">
        <v>265</v>
      </c>
      <c r="C20" s="384">
        <v>1</v>
      </c>
      <c r="D20" s="385" t="s">
        <v>268</v>
      </c>
      <c r="E20" s="357">
        <v>5040</v>
      </c>
      <c r="F20" s="360">
        <v>6825</v>
      </c>
      <c r="G20" s="357">
        <v>5669.8486832479875</v>
      </c>
      <c r="H20" s="357">
        <v>4242.1000000000004</v>
      </c>
      <c r="I20" s="357">
        <v>1050</v>
      </c>
      <c r="J20" s="357">
        <v>1575</v>
      </c>
      <c r="K20" s="357">
        <v>1352.0589718479139</v>
      </c>
      <c r="L20" s="357">
        <v>77913.599999999991</v>
      </c>
      <c r="M20" s="357">
        <v>1680</v>
      </c>
      <c r="N20" s="357">
        <v>2415</v>
      </c>
      <c r="O20" s="360">
        <v>2096.9886671571885</v>
      </c>
      <c r="P20" s="357">
        <v>39808.5</v>
      </c>
      <c r="Q20" s="357">
        <v>1890</v>
      </c>
      <c r="R20" s="357">
        <v>2415</v>
      </c>
      <c r="S20" s="357">
        <v>2142.4859337613416</v>
      </c>
      <c r="T20" s="357">
        <v>38919.700000000004</v>
      </c>
      <c r="U20" s="357">
        <v>1890</v>
      </c>
      <c r="V20" s="357">
        <v>2415</v>
      </c>
      <c r="W20" s="357">
        <v>2192.6458185548559</v>
      </c>
      <c r="X20" s="360">
        <v>38295.1</v>
      </c>
      <c r="Y20" s="134"/>
      <c r="Z20" s="134"/>
      <c r="AA20" s="138"/>
      <c r="AB20" s="316"/>
      <c r="AC20" s="134"/>
      <c r="AD20" s="358"/>
      <c r="AE20" s="358"/>
      <c r="AF20" s="358"/>
      <c r="AG20" s="358"/>
      <c r="AH20" s="358"/>
      <c r="AI20" s="358"/>
      <c r="AJ20" s="358"/>
      <c r="AK20" s="358"/>
      <c r="AL20" s="358"/>
      <c r="AM20" s="358"/>
      <c r="AN20" s="358"/>
      <c r="AO20" s="358"/>
      <c r="AP20" s="358"/>
      <c r="AQ20" s="358"/>
      <c r="AR20" s="358"/>
      <c r="AS20" s="358"/>
      <c r="AT20" s="358"/>
      <c r="AU20" s="358"/>
      <c r="AV20" s="358"/>
      <c r="AW20" s="358"/>
      <c r="AX20" s="134"/>
      <c r="AY20" s="134"/>
      <c r="AZ20" s="134"/>
    </row>
    <row r="21" spans="2:52" ht="13.5" customHeight="1" x14ac:dyDescent="0.15">
      <c r="B21" s="383"/>
      <c r="C21" s="384">
        <v>2</v>
      </c>
      <c r="D21" s="385"/>
      <c r="E21" s="357">
        <v>4914</v>
      </c>
      <c r="F21" s="357">
        <v>6300</v>
      </c>
      <c r="G21" s="357">
        <v>5474.4164423387529</v>
      </c>
      <c r="H21" s="357">
        <v>3000.5</v>
      </c>
      <c r="I21" s="357">
        <v>1155</v>
      </c>
      <c r="J21" s="357">
        <v>1680</v>
      </c>
      <c r="K21" s="357">
        <v>1437.343106098753</v>
      </c>
      <c r="L21" s="357">
        <v>53212.600000000006</v>
      </c>
      <c r="M21" s="357">
        <v>1995</v>
      </c>
      <c r="N21" s="357">
        <v>2415</v>
      </c>
      <c r="O21" s="357">
        <v>2144.3338381652961</v>
      </c>
      <c r="P21" s="357">
        <v>25839.1</v>
      </c>
      <c r="Q21" s="357">
        <v>1995</v>
      </c>
      <c r="R21" s="357">
        <v>2520</v>
      </c>
      <c r="S21" s="357">
        <v>2211.1550411485337</v>
      </c>
      <c r="T21" s="357">
        <v>24492.2</v>
      </c>
      <c r="U21" s="357">
        <v>1995</v>
      </c>
      <c r="V21" s="357">
        <v>2520</v>
      </c>
      <c r="W21" s="357">
        <v>2220.831723140579</v>
      </c>
      <c r="X21" s="360">
        <v>25293.300000000003</v>
      </c>
      <c r="Y21" s="134"/>
      <c r="Z21" s="134"/>
      <c r="AA21" s="138"/>
      <c r="AB21" s="316"/>
      <c r="AC21" s="134"/>
      <c r="AD21" s="358"/>
      <c r="AE21" s="358"/>
      <c r="AF21" s="358"/>
      <c r="AG21" s="358"/>
      <c r="AH21" s="358"/>
      <c r="AI21" s="358"/>
      <c r="AJ21" s="358"/>
      <c r="AK21" s="358"/>
      <c r="AL21" s="358"/>
      <c r="AM21" s="358"/>
      <c r="AN21" s="358"/>
      <c r="AO21" s="358"/>
      <c r="AP21" s="358"/>
      <c r="AQ21" s="358"/>
      <c r="AR21" s="358"/>
      <c r="AS21" s="358"/>
      <c r="AT21" s="358"/>
      <c r="AU21" s="358"/>
      <c r="AV21" s="358"/>
      <c r="AW21" s="358"/>
      <c r="AX21" s="134"/>
      <c r="AY21" s="134"/>
      <c r="AZ21" s="134"/>
    </row>
    <row r="22" spans="2:52" ht="13.5" customHeight="1" x14ac:dyDescent="0.15">
      <c r="B22" s="383"/>
      <c r="C22" s="384">
        <v>3</v>
      </c>
      <c r="D22" s="385"/>
      <c r="E22" s="357">
        <v>4704</v>
      </c>
      <c r="F22" s="357">
        <v>6772.5</v>
      </c>
      <c r="G22" s="357">
        <v>5587.0792485424317</v>
      </c>
      <c r="H22" s="357">
        <v>2013.7</v>
      </c>
      <c r="I22" s="357">
        <v>1260</v>
      </c>
      <c r="J22" s="357">
        <v>1785</v>
      </c>
      <c r="K22" s="357">
        <v>1500.8835663489538</v>
      </c>
      <c r="L22" s="357">
        <v>62496.800000000003</v>
      </c>
      <c r="M22" s="357">
        <v>1995</v>
      </c>
      <c r="N22" s="357">
        <v>2415</v>
      </c>
      <c r="O22" s="357">
        <v>2202.4489863194331</v>
      </c>
      <c r="P22" s="357">
        <v>26210.199999999997</v>
      </c>
      <c r="Q22" s="357">
        <v>2100</v>
      </c>
      <c r="R22" s="357">
        <v>2520</v>
      </c>
      <c r="S22" s="357">
        <v>2344.1873866446826</v>
      </c>
      <c r="T22" s="357">
        <v>23853</v>
      </c>
      <c r="U22" s="357">
        <v>2100</v>
      </c>
      <c r="V22" s="357">
        <v>2625</v>
      </c>
      <c r="W22" s="360">
        <v>2345.9651747080443</v>
      </c>
      <c r="X22" s="360">
        <v>23745.200000000001</v>
      </c>
      <c r="Y22" s="134"/>
      <c r="Z22" s="134"/>
      <c r="AA22" s="138"/>
      <c r="AB22" s="316"/>
      <c r="AC22" s="134"/>
      <c r="AD22" s="358"/>
      <c r="AE22" s="358"/>
      <c r="AF22" s="358"/>
      <c r="AG22" s="358"/>
      <c r="AH22" s="358"/>
      <c r="AI22" s="358"/>
      <c r="AJ22" s="358"/>
      <c r="AK22" s="358"/>
      <c r="AL22" s="358"/>
      <c r="AM22" s="358"/>
      <c r="AN22" s="358"/>
      <c r="AO22" s="358"/>
      <c r="AP22" s="358"/>
      <c r="AQ22" s="358"/>
      <c r="AR22" s="358"/>
      <c r="AS22" s="358"/>
      <c r="AT22" s="358"/>
      <c r="AU22" s="358"/>
      <c r="AV22" s="358"/>
      <c r="AW22" s="358"/>
      <c r="AX22" s="134"/>
      <c r="AY22" s="134"/>
      <c r="AZ22" s="134"/>
    </row>
    <row r="23" spans="2:52" ht="13.5" customHeight="1" x14ac:dyDescent="0.15">
      <c r="B23" s="383"/>
      <c r="C23" s="384">
        <v>4</v>
      </c>
      <c r="D23" s="385"/>
      <c r="E23" s="357">
        <v>4914</v>
      </c>
      <c r="F23" s="357">
        <v>6835.5</v>
      </c>
      <c r="G23" s="357">
        <v>5493.9535662299859</v>
      </c>
      <c r="H23" s="357">
        <v>2497.1999999999998</v>
      </c>
      <c r="I23" s="357">
        <v>1260</v>
      </c>
      <c r="J23" s="357">
        <v>1785</v>
      </c>
      <c r="K23" s="357">
        <v>1539.2696965824712</v>
      </c>
      <c r="L23" s="357">
        <v>68788.3</v>
      </c>
      <c r="M23" s="357">
        <v>2100</v>
      </c>
      <c r="N23" s="357">
        <v>2415</v>
      </c>
      <c r="O23" s="357">
        <v>2269.6339898705673</v>
      </c>
      <c r="P23" s="357">
        <v>30360.1</v>
      </c>
      <c r="Q23" s="357">
        <v>2100</v>
      </c>
      <c r="R23" s="357">
        <v>2415</v>
      </c>
      <c r="S23" s="357">
        <v>2276.73830248485</v>
      </c>
      <c r="T23" s="357">
        <v>27406.3</v>
      </c>
      <c r="U23" s="357">
        <v>2100</v>
      </c>
      <c r="V23" s="357">
        <v>2415</v>
      </c>
      <c r="W23" s="357">
        <v>2304.5083160472855</v>
      </c>
      <c r="X23" s="360">
        <v>27839.5</v>
      </c>
      <c r="Y23" s="134"/>
      <c r="Z23" s="134"/>
      <c r="AA23" s="138"/>
      <c r="AB23" s="316"/>
      <c r="AC23" s="134"/>
      <c r="AD23" s="358"/>
      <c r="AE23" s="358"/>
      <c r="AF23" s="358"/>
      <c r="AG23" s="358"/>
      <c r="AH23" s="358"/>
      <c r="AI23" s="358"/>
      <c r="AJ23" s="358"/>
      <c r="AK23" s="358"/>
      <c r="AL23" s="358"/>
      <c r="AM23" s="358"/>
      <c r="AN23" s="358"/>
      <c r="AO23" s="358"/>
      <c r="AP23" s="358"/>
      <c r="AQ23" s="358"/>
      <c r="AR23" s="358"/>
      <c r="AS23" s="358"/>
      <c r="AT23" s="358"/>
      <c r="AU23" s="358"/>
      <c r="AV23" s="358"/>
      <c r="AW23" s="358"/>
      <c r="AX23" s="134"/>
      <c r="AY23" s="134"/>
      <c r="AZ23" s="134"/>
    </row>
    <row r="24" spans="2:52" ht="13.5" customHeight="1" x14ac:dyDescent="0.15">
      <c r="B24" s="383"/>
      <c r="C24" s="384">
        <v>5</v>
      </c>
      <c r="D24" s="385"/>
      <c r="E24" s="357">
        <v>4725</v>
      </c>
      <c r="F24" s="357">
        <v>6678</v>
      </c>
      <c r="G24" s="357">
        <v>5493.093941008683</v>
      </c>
      <c r="H24" s="357">
        <v>4239.8</v>
      </c>
      <c r="I24" s="357">
        <v>1207.5</v>
      </c>
      <c r="J24" s="357">
        <v>1995</v>
      </c>
      <c r="K24" s="357">
        <v>1599.1526856924197</v>
      </c>
      <c r="L24" s="357">
        <v>80094.8</v>
      </c>
      <c r="M24" s="357">
        <v>2100</v>
      </c>
      <c r="N24" s="357">
        <v>2625</v>
      </c>
      <c r="O24" s="357">
        <v>2348.9695467510305</v>
      </c>
      <c r="P24" s="357">
        <v>36327.5</v>
      </c>
      <c r="Q24" s="357">
        <v>2100</v>
      </c>
      <c r="R24" s="357">
        <v>2835</v>
      </c>
      <c r="S24" s="357">
        <v>2477.0659555319198</v>
      </c>
      <c r="T24" s="357">
        <v>32889.9</v>
      </c>
      <c r="U24" s="357">
        <v>2100</v>
      </c>
      <c r="V24" s="357">
        <v>2940</v>
      </c>
      <c r="W24" s="357">
        <v>2495.4026009536219</v>
      </c>
      <c r="X24" s="360">
        <v>33489.4</v>
      </c>
      <c r="Y24" s="134"/>
      <c r="Z24" s="134"/>
      <c r="AA24" s="138"/>
      <c r="AB24" s="316"/>
      <c r="AC24" s="134"/>
      <c r="AD24" s="358"/>
      <c r="AE24" s="358"/>
      <c r="AF24" s="358"/>
      <c r="AG24" s="358"/>
      <c r="AH24" s="358"/>
      <c r="AI24" s="358"/>
      <c r="AJ24" s="358"/>
      <c r="AK24" s="358"/>
      <c r="AL24" s="358"/>
      <c r="AM24" s="358"/>
      <c r="AN24" s="358"/>
      <c r="AO24" s="358"/>
      <c r="AP24" s="358"/>
      <c r="AQ24" s="358"/>
      <c r="AR24" s="358"/>
      <c r="AS24" s="358"/>
      <c r="AT24" s="358"/>
      <c r="AU24" s="358"/>
      <c r="AV24" s="358"/>
      <c r="AW24" s="358"/>
      <c r="AX24" s="134"/>
      <c r="AY24" s="134"/>
      <c r="AZ24" s="134"/>
    </row>
    <row r="25" spans="2:52" ht="13.5" customHeight="1" x14ac:dyDescent="0.15">
      <c r="B25" s="391"/>
      <c r="C25" s="392">
        <v>6</v>
      </c>
      <c r="D25" s="393"/>
      <c r="E25" s="362">
        <v>5040</v>
      </c>
      <c r="F25" s="362">
        <v>6825</v>
      </c>
      <c r="G25" s="362">
        <v>5685.6174694130395</v>
      </c>
      <c r="H25" s="362">
        <v>2933.1</v>
      </c>
      <c r="I25" s="362">
        <v>1365</v>
      </c>
      <c r="J25" s="362">
        <v>1942.5</v>
      </c>
      <c r="K25" s="362">
        <v>1637.104690403562</v>
      </c>
      <c r="L25" s="362">
        <v>54304.5</v>
      </c>
      <c r="M25" s="362">
        <v>2205</v>
      </c>
      <c r="N25" s="362">
        <v>2625</v>
      </c>
      <c r="O25" s="362">
        <v>2419.9026420376435</v>
      </c>
      <c r="P25" s="362">
        <v>27944.400000000001</v>
      </c>
      <c r="Q25" s="362">
        <v>2205</v>
      </c>
      <c r="R25" s="362">
        <v>2730</v>
      </c>
      <c r="S25" s="362">
        <v>2499.0926409845742</v>
      </c>
      <c r="T25" s="362">
        <v>25222.799999999999</v>
      </c>
      <c r="U25" s="362">
        <v>2205</v>
      </c>
      <c r="V25" s="362">
        <v>2730</v>
      </c>
      <c r="W25" s="362">
        <v>2515.0805789678971</v>
      </c>
      <c r="X25" s="363">
        <v>26229.199999999997</v>
      </c>
      <c r="Y25" s="134"/>
      <c r="Z25" s="134"/>
      <c r="AA25" s="138"/>
      <c r="AB25" s="316"/>
      <c r="AC25" s="134"/>
      <c r="AD25" s="358"/>
      <c r="AE25" s="358"/>
      <c r="AF25" s="358"/>
      <c r="AG25" s="358"/>
      <c r="AH25" s="358"/>
      <c r="AI25" s="358"/>
      <c r="AJ25" s="358"/>
      <c r="AK25" s="358"/>
      <c r="AL25" s="358"/>
      <c r="AM25" s="358"/>
      <c r="AN25" s="358"/>
      <c r="AO25" s="358"/>
      <c r="AP25" s="358"/>
      <c r="AQ25" s="358"/>
      <c r="AR25" s="358"/>
      <c r="AS25" s="358"/>
      <c r="AT25" s="358"/>
      <c r="AU25" s="358"/>
      <c r="AV25" s="358"/>
      <c r="AW25" s="358"/>
      <c r="AX25" s="134"/>
      <c r="AY25" s="134"/>
      <c r="AZ25" s="134"/>
    </row>
    <row r="26" spans="2:52" ht="13.5" customHeight="1" x14ac:dyDescent="0.15">
      <c r="B26" s="396"/>
      <c r="C26" s="397"/>
      <c r="D26" s="398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</row>
    <row r="27" spans="2:52" ht="13.5" customHeight="1" x14ac:dyDescent="0.15">
      <c r="B27" s="399"/>
      <c r="C27" s="397"/>
      <c r="D27" s="400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57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</row>
    <row r="28" spans="2:52" ht="13.5" customHeight="1" x14ac:dyDescent="0.15">
      <c r="B28" s="401" t="s">
        <v>127</v>
      </c>
      <c r="C28" s="397"/>
      <c r="D28" s="398"/>
      <c r="E28" s="357"/>
      <c r="F28" s="357"/>
      <c r="G28" s="357"/>
      <c r="H28" s="357"/>
      <c r="I28" s="357"/>
      <c r="J28" s="357"/>
      <c r="K28" s="357"/>
      <c r="L28" s="357"/>
      <c r="M28" s="357"/>
      <c r="N28" s="357"/>
      <c r="O28" s="357"/>
      <c r="P28" s="357"/>
      <c r="Q28" s="357"/>
      <c r="R28" s="357"/>
      <c r="S28" s="357"/>
      <c r="T28" s="357"/>
      <c r="U28" s="357"/>
      <c r="V28" s="357"/>
      <c r="W28" s="357"/>
      <c r="X28" s="357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</row>
    <row r="29" spans="2:52" ht="13.5" customHeight="1" x14ac:dyDescent="0.15">
      <c r="B29" s="402">
        <v>41430</v>
      </c>
      <c r="C29" s="403"/>
      <c r="D29" s="404">
        <v>41436</v>
      </c>
      <c r="E29" s="357">
        <v>5040</v>
      </c>
      <c r="F29" s="357">
        <v>6405</v>
      </c>
      <c r="G29" s="357">
        <v>5700.6066945606708</v>
      </c>
      <c r="H29" s="357">
        <v>785.3</v>
      </c>
      <c r="I29" s="357">
        <v>1365</v>
      </c>
      <c r="J29" s="357">
        <v>1890</v>
      </c>
      <c r="K29" s="357">
        <v>1629.1562464361834</v>
      </c>
      <c r="L29" s="357">
        <v>16457.5</v>
      </c>
      <c r="M29" s="357">
        <v>2205</v>
      </c>
      <c r="N29" s="357">
        <v>2625</v>
      </c>
      <c r="O29" s="357">
        <v>2437.268030366934</v>
      </c>
      <c r="P29" s="357">
        <v>8265.2000000000007</v>
      </c>
      <c r="Q29" s="357">
        <v>2310</v>
      </c>
      <c r="R29" s="357">
        <v>2730</v>
      </c>
      <c r="S29" s="357">
        <v>2527.0311248268049</v>
      </c>
      <c r="T29" s="357">
        <v>7625.5</v>
      </c>
      <c r="U29" s="357">
        <v>2310</v>
      </c>
      <c r="V29" s="357">
        <v>2730</v>
      </c>
      <c r="W29" s="357">
        <v>2553.8509449465892</v>
      </c>
      <c r="X29" s="357">
        <v>7742.7</v>
      </c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</row>
    <row r="30" spans="2:52" ht="13.5" customHeight="1" x14ac:dyDescent="0.15">
      <c r="B30" s="405" t="s">
        <v>128</v>
      </c>
      <c r="C30" s="406"/>
      <c r="D30" s="404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</row>
    <row r="31" spans="2:52" ht="13.5" customHeight="1" x14ac:dyDescent="0.15">
      <c r="B31" s="402">
        <v>41437</v>
      </c>
      <c r="C31" s="403"/>
      <c r="D31" s="404">
        <v>41443</v>
      </c>
      <c r="E31" s="241">
        <v>5040</v>
      </c>
      <c r="F31" s="241">
        <v>6055.35</v>
      </c>
      <c r="G31" s="241">
        <v>5681.4958036088956</v>
      </c>
      <c r="H31" s="241">
        <v>1264.2</v>
      </c>
      <c r="I31" s="241">
        <v>1365</v>
      </c>
      <c r="J31" s="241">
        <v>1890</v>
      </c>
      <c r="K31" s="241">
        <v>1627.9606526424534</v>
      </c>
      <c r="L31" s="241">
        <v>9541.4</v>
      </c>
      <c r="M31" s="241">
        <v>2205</v>
      </c>
      <c r="N31" s="241">
        <v>2572.5</v>
      </c>
      <c r="O31" s="241">
        <v>2419.3692758404918</v>
      </c>
      <c r="P31" s="241">
        <v>5843.7</v>
      </c>
      <c r="Q31" s="241">
        <v>2205</v>
      </c>
      <c r="R31" s="241">
        <v>2572.5</v>
      </c>
      <c r="S31" s="241">
        <v>2415.1613458736256</v>
      </c>
      <c r="T31" s="241">
        <v>5448.2</v>
      </c>
      <c r="U31" s="241">
        <v>2205</v>
      </c>
      <c r="V31" s="241">
        <v>2572.5</v>
      </c>
      <c r="W31" s="241">
        <v>2433.8962600178102</v>
      </c>
      <c r="X31" s="241">
        <v>5425.9</v>
      </c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</row>
    <row r="32" spans="2:52" ht="13.5" customHeight="1" x14ac:dyDescent="0.15">
      <c r="B32" s="405" t="s">
        <v>129</v>
      </c>
      <c r="C32" s="406"/>
      <c r="D32" s="404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</row>
    <row r="33" spans="2:52" ht="13.5" customHeight="1" x14ac:dyDescent="0.15">
      <c r="B33" s="402">
        <v>41444</v>
      </c>
      <c r="C33" s="403"/>
      <c r="D33" s="404">
        <v>41450</v>
      </c>
      <c r="E33" s="213">
        <v>5040</v>
      </c>
      <c r="F33" s="241">
        <v>6055.35</v>
      </c>
      <c r="G33" s="414">
        <v>5547.2682352941174</v>
      </c>
      <c r="H33" s="241">
        <v>420.6</v>
      </c>
      <c r="I33" s="241">
        <v>1365</v>
      </c>
      <c r="J33" s="241">
        <v>1890</v>
      </c>
      <c r="K33" s="241">
        <v>1642.905236148561</v>
      </c>
      <c r="L33" s="241">
        <v>18280.5</v>
      </c>
      <c r="M33" s="241">
        <v>2205</v>
      </c>
      <c r="N33" s="241">
        <v>2572.5</v>
      </c>
      <c r="O33" s="241">
        <v>2414.7633968222631</v>
      </c>
      <c r="P33" s="241">
        <v>7245.5</v>
      </c>
      <c r="Q33" s="241">
        <v>2205</v>
      </c>
      <c r="R33" s="241">
        <v>2572.605</v>
      </c>
      <c r="S33" s="241">
        <v>2433.5774219163568</v>
      </c>
      <c r="T33" s="241">
        <v>6823.7</v>
      </c>
      <c r="U33" s="241">
        <v>2205</v>
      </c>
      <c r="V33" s="241">
        <v>2572.5</v>
      </c>
      <c r="W33" s="241">
        <v>2435.7166173417559</v>
      </c>
      <c r="X33" s="241">
        <v>6966.4</v>
      </c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</row>
    <row r="34" spans="2:52" ht="13.5" customHeight="1" x14ac:dyDescent="0.15">
      <c r="B34" s="405" t="s">
        <v>130</v>
      </c>
      <c r="C34" s="406"/>
      <c r="D34" s="404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Q34" s="357"/>
      <c r="R34" s="357"/>
      <c r="S34" s="357"/>
      <c r="T34" s="357"/>
      <c r="U34" s="357"/>
      <c r="V34" s="357"/>
      <c r="W34" s="357"/>
      <c r="X34" s="357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</row>
    <row r="35" spans="2:52" ht="13.5" customHeight="1" x14ac:dyDescent="0.15">
      <c r="B35" s="402">
        <v>41451</v>
      </c>
      <c r="C35" s="403"/>
      <c r="D35" s="404">
        <v>41457</v>
      </c>
      <c r="E35" s="241">
        <v>5040</v>
      </c>
      <c r="F35" s="241">
        <v>6825</v>
      </c>
      <c r="G35" s="241">
        <v>5869.5045064377691</v>
      </c>
      <c r="H35" s="241">
        <v>463</v>
      </c>
      <c r="I35" s="241">
        <v>1365</v>
      </c>
      <c r="J35" s="241">
        <v>1942.5</v>
      </c>
      <c r="K35" s="241">
        <v>1650.2728441940228</v>
      </c>
      <c r="L35" s="241">
        <v>10025.1</v>
      </c>
      <c r="M35" s="241">
        <v>2205</v>
      </c>
      <c r="N35" s="241">
        <v>2625</v>
      </c>
      <c r="O35" s="241">
        <v>2400.3039332538738</v>
      </c>
      <c r="P35" s="241">
        <v>6590</v>
      </c>
      <c r="Q35" s="241">
        <v>2257.5</v>
      </c>
      <c r="R35" s="241">
        <v>2730</v>
      </c>
      <c r="S35" s="241">
        <v>2555.1656486726274</v>
      </c>
      <c r="T35" s="241">
        <v>5325.4</v>
      </c>
      <c r="U35" s="241">
        <v>2205</v>
      </c>
      <c r="V35" s="241">
        <v>2730</v>
      </c>
      <c r="W35" s="241">
        <v>2557.2740482498953</v>
      </c>
      <c r="X35" s="241">
        <v>6094.2</v>
      </c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</row>
    <row r="36" spans="2:52" ht="13.5" customHeight="1" x14ac:dyDescent="0.15">
      <c r="B36" s="405" t="s">
        <v>131</v>
      </c>
      <c r="C36" s="406"/>
      <c r="D36" s="404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  <c r="S36" s="357"/>
      <c r="T36" s="357"/>
      <c r="U36" s="357"/>
      <c r="V36" s="357"/>
      <c r="W36" s="357"/>
      <c r="X36" s="357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</row>
    <row r="37" spans="2:52" ht="13.5" customHeight="1" x14ac:dyDescent="0.15">
      <c r="B37" s="407"/>
      <c r="C37" s="408"/>
      <c r="D37" s="409"/>
      <c r="E37" s="362"/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362"/>
      <c r="U37" s="362"/>
      <c r="V37" s="362"/>
      <c r="W37" s="362"/>
      <c r="X37" s="362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</row>
    <row r="38" spans="2:52" ht="3.75" customHeight="1" x14ac:dyDescent="0.15"/>
    <row r="39" spans="2:52" ht="13.5" customHeight="1" x14ac:dyDescent="0.15">
      <c r="B39" s="137"/>
    </row>
    <row r="40" spans="2:52" ht="13.5" customHeight="1" x14ac:dyDescent="0.15">
      <c r="B40" s="137"/>
      <c r="D40" s="134"/>
      <c r="E40" s="176"/>
      <c r="F40" s="176"/>
      <c r="G40" s="176"/>
      <c r="H40" s="176"/>
      <c r="I40" s="176"/>
      <c r="J40" s="176"/>
      <c r="K40" s="176"/>
      <c r="L40" s="176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358"/>
      <c r="Y40" s="134"/>
    </row>
    <row r="41" spans="2:52" ht="13.5" customHeight="1" x14ac:dyDescent="0.15">
      <c r="B41" s="137"/>
      <c r="D41" s="134"/>
      <c r="E41" s="177"/>
      <c r="F41" s="177"/>
      <c r="G41" s="177"/>
      <c r="H41" s="177"/>
      <c r="I41" s="177"/>
      <c r="J41" s="177"/>
      <c r="K41" s="134"/>
      <c r="L41" s="134"/>
      <c r="X41" s="358"/>
      <c r="Y41" s="134"/>
    </row>
    <row r="42" spans="2:52" ht="13.5" customHeight="1" x14ac:dyDescent="0.15">
      <c r="B42" s="137"/>
      <c r="D42" s="134"/>
      <c r="E42" s="177"/>
      <c r="F42" s="177"/>
      <c r="G42" s="177"/>
      <c r="H42" s="177"/>
      <c r="I42" s="177"/>
      <c r="J42" s="177"/>
      <c r="K42" s="134"/>
      <c r="L42" s="134"/>
      <c r="X42" s="358"/>
      <c r="Y42" s="134"/>
    </row>
    <row r="43" spans="2:52" ht="13.5" x14ac:dyDescent="0.15">
      <c r="D43" s="134"/>
      <c r="E43" s="177"/>
      <c r="F43" s="177"/>
      <c r="G43" s="177"/>
      <c r="H43" s="177"/>
      <c r="I43" s="177"/>
      <c r="J43" s="177"/>
      <c r="K43" s="134"/>
      <c r="L43" s="134"/>
      <c r="X43" s="358"/>
      <c r="Y43" s="134"/>
    </row>
    <row r="44" spans="2:52" ht="13.5" x14ac:dyDescent="0.15">
      <c r="D44" s="134"/>
      <c r="E44" s="177"/>
      <c r="F44" s="177"/>
      <c r="G44" s="177"/>
      <c r="H44" s="177"/>
      <c r="I44" s="177"/>
      <c r="J44" s="177"/>
      <c r="K44" s="134"/>
      <c r="L44" s="134"/>
      <c r="X44" s="358"/>
      <c r="Y44" s="134"/>
    </row>
    <row r="45" spans="2:52" x14ac:dyDescent="0.15">
      <c r="D45" s="134"/>
      <c r="E45" s="134"/>
      <c r="F45" s="134"/>
      <c r="G45" s="134"/>
      <c r="H45" s="134"/>
      <c r="I45" s="134"/>
      <c r="J45" s="134"/>
      <c r="K45" s="134"/>
      <c r="L45" s="134"/>
      <c r="X45" s="358"/>
      <c r="Y45" s="134"/>
    </row>
    <row r="46" spans="2:52" x14ac:dyDescent="0.15">
      <c r="X46" s="358"/>
      <c r="Y46" s="134"/>
    </row>
    <row r="47" spans="2:52" x14ac:dyDescent="0.15">
      <c r="X47" s="358"/>
      <c r="Y47" s="134"/>
    </row>
    <row r="48" spans="2:52" x14ac:dyDescent="0.15">
      <c r="X48" s="358"/>
      <c r="Y48" s="134"/>
    </row>
    <row r="49" spans="24:25" x14ac:dyDescent="0.15">
      <c r="X49" s="358"/>
      <c r="Y49" s="134"/>
    </row>
    <row r="50" spans="24:25" x14ac:dyDescent="0.15">
      <c r="X50" s="358"/>
      <c r="Y50" s="134"/>
    </row>
    <row r="51" spans="24:25" x14ac:dyDescent="0.15">
      <c r="X51" s="358"/>
      <c r="Y51" s="134"/>
    </row>
  </sheetData>
  <phoneticPr fontId="6"/>
  <conditionalFormatting sqref="B37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48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5.5" style="135" customWidth="1"/>
    <col min="3" max="3" width="2.875" style="135" customWidth="1"/>
    <col min="4" max="4" width="6.125" style="135" customWidth="1"/>
    <col min="5" max="7" width="5.875" style="135" customWidth="1"/>
    <col min="8" max="8" width="7.625" style="135" customWidth="1"/>
    <col min="9" max="11" width="5.875" style="135" customWidth="1"/>
    <col min="12" max="12" width="7.625" style="135" customWidth="1"/>
    <col min="13" max="15" width="5.875" style="135" customWidth="1"/>
    <col min="16" max="16" width="7.75" style="135" customWidth="1"/>
    <col min="17" max="19" width="5.875" style="135" customWidth="1"/>
    <col min="20" max="20" width="8.125" style="135" customWidth="1"/>
    <col min="21" max="16384" width="7.5" style="135"/>
  </cols>
  <sheetData>
    <row r="1" spans="2:44" ht="15" customHeight="1" x14ac:dyDescent="0.15">
      <c r="B1" s="373"/>
      <c r="C1" s="373"/>
      <c r="D1" s="373"/>
      <c r="V1" s="134"/>
      <c r="W1" s="342"/>
      <c r="X1" s="342"/>
      <c r="Y1" s="342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</row>
    <row r="2" spans="2:44" ht="12.75" customHeight="1" x14ac:dyDescent="0.15">
      <c r="B2" s="135" t="str">
        <f>近和32!B2</f>
        <v>(2)和牛チルド「3」の品目別価格　（つづき）</v>
      </c>
      <c r="C2" s="344"/>
      <c r="D2" s="344"/>
      <c r="V2" s="134"/>
      <c r="W2" s="134"/>
      <c r="X2" s="345"/>
      <c r="Y2" s="345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</row>
    <row r="3" spans="2:44" ht="12.75" customHeight="1" x14ac:dyDescent="0.15">
      <c r="B3" s="344"/>
      <c r="C3" s="344"/>
      <c r="D3" s="344"/>
      <c r="T3" s="137" t="s">
        <v>87</v>
      </c>
      <c r="V3" s="134"/>
      <c r="W3" s="345"/>
      <c r="X3" s="345"/>
      <c r="Y3" s="345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8"/>
      <c r="AP3" s="134"/>
      <c r="AQ3" s="134"/>
      <c r="AR3" s="134"/>
    </row>
    <row r="4" spans="2:44" ht="3.75" customHeight="1" x14ac:dyDescent="0.15">
      <c r="B4" s="134"/>
      <c r="C4" s="134"/>
      <c r="D4" s="134"/>
      <c r="E4" s="134"/>
      <c r="F4" s="134"/>
      <c r="G4" s="134"/>
      <c r="H4" s="134"/>
      <c r="I4" s="134"/>
      <c r="J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</row>
    <row r="5" spans="2:44" ht="13.5" customHeight="1" x14ac:dyDescent="0.15">
      <c r="B5" s="139"/>
      <c r="C5" s="350" t="s">
        <v>259</v>
      </c>
      <c r="D5" s="349"/>
      <c r="E5" s="374" t="s">
        <v>291</v>
      </c>
      <c r="F5" s="375"/>
      <c r="G5" s="375"/>
      <c r="H5" s="376"/>
      <c r="I5" s="374" t="s">
        <v>292</v>
      </c>
      <c r="J5" s="375"/>
      <c r="K5" s="375"/>
      <c r="L5" s="376"/>
      <c r="M5" s="374" t="s">
        <v>293</v>
      </c>
      <c r="N5" s="375"/>
      <c r="O5" s="375"/>
      <c r="P5" s="376"/>
      <c r="Q5" s="374" t="s">
        <v>294</v>
      </c>
      <c r="R5" s="375"/>
      <c r="S5" s="375"/>
      <c r="T5" s="376"/>
      <c r="V5" s="134"/>
      <c r="W5" s="134"/>
      <c r="X5" s="377"/>
      <c r="Y5" s="378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134"/>
      <c r="AQ5" s="134"/>
      <c r="AR5" s="134"/>
    </row>
    <row r="6" spans="2:44" ht="13.5" customHeight="1" x14ac:dyDescent="0.15">
      <c r="B6" s="353" t="s">
        <v>278</v>
      </c>
      <c r="C6" s="378"/>
      <c r="D6" s="379"/>
      <c r="E6" s="380" t="s">
        <v>279</v>
      </c>
      <c r="F6" s="410" t="s">
        <v>174</v>
      </c>
      <c r="G6" s="380" t="s">
        <v>280</v>
      </c>
      <c r="H6" s="411" t="s">
        <v>98</v>
      </c>
      <c r="I6" s="380" t="s">
        <v>279</v>
      </c>
      <c r="J6" s="410" t="s">
        <v>174</v>
      </c>
      <c r="K6" s="380" t="s">
        <v>280</v>
      </c>
      <c r="L6" s="411" t="s">
        <v>98</v>
      </c>
      <c r="M6" s="380" t="s">
        <v>279</v>
      </c>
      <c r="N6" s="410" t="s">
        <v>174</v>
      </c>
      <c r="O6" s="380" t="s">
        <v>280</v>
      </c>
      <c r="P6" s="411" t="s">
        <v>98</v>
      </c>
      <c r="Q6" s="380" t="s">
        <v>279</v>
      </c>
      <c r="R6" s="410" t="s">
        <v>174</v>
      </c>
      <c r="S6" s="380" t="s">
        <v>280</v>
      </c>
      <c r="T6" s="411" t="s">
        <v>98</v>
      </c>
      <c r="V6" s="134"/>
      <c r="W6" s="378"/>
      <c r="X6" s="378"/>
      <c r="Y6" s="378"/>
      <c r="Z6" s="381"/>
      <c r="AA6" s="381"/>
      <c r="AB6" s="381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381"/>
      <c r="AN6" s="381"/>
      <c r="AO6" s="381"/>
      <c r="AP6" s="134"/>
      <c r="AQ6" s="134"/>
      <c r="AR6" s="134"/>
    </row>
    <row r="7" spans="2:44" ht="13.5" customHeight="1" x14ac:dyDescent="0.15">
      <c r="B7" s="149"/>
      <c r="C7" s="150"/>
      <c r="D7" s="150"/>
      <c r="E7" s="382"/>
      <c r="F7" s="412"/>
      <c r="G7" s="382" t="s">
        <v>281</v>
      </c>
      <c r="H7" s="413"/>
      <c r="I7" s="382"/>
      <c r="J7" s="412"/>
      <c r="K7" s="382" t="s">
        <v>281</v>
      </c>
      <c r="L7" s="413"/>
      <c r="M7" s="382"/>
      <c r="N7" s="412"/>
      <c r="O7" s="382" t="s">
        <v>281</v>
      </c>
      <c r="P7" s="413"/>
      <c r="Q7" s="382"/>
      <c r="R7" s="412"/>
      <c r="S7" s="382" t="s">
        <v>281</v>
      </c>
      <c r="T7" s="413"/>
      <c r="V7" s="134"/>
      <c r="W7" s="134"/>
      <c r="X7" s="134"/>
      <c r="Y7" s="134"/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134"/>
      <c r="AQ7" s="134"/>
      <c r="AR7" s="134"/>
    </row>
    <row r="8" spans="2:44" ht="13.5" customHeight="1" x14ac:dyDescent="0.15">
      <c r="B8" s="157" t="s">
        <v>263</v>
      </c>
      <c r="C8" s="134">
        <v>20</v>
      </c>
      <c r="D8" s="155" t="s">
        <v>264</v>
      </c>
      <c r="E8" s="357">
        <v>1680</v>
      </c>
      <c r="F8" s="358">
        <v>2625</v>
      </c>
      <c r="G8" s="357">
        <v>2172</v>
      </c>
      <c r="H8" s="360">
        <v>157697</v>
      </c>
      <c r="I8" s="357">
        <v>1050</v>
      </c>
      <c r="J8" s="358">
        <v>1575</v>
      </c>
      <c r="K8" s="357">
        <v>1384</v>
      </c>
      <c r="L8" s="360">
        <v>271935</v>
      </c>
      <c r="M8" s="357">
        <v>1890</v>
      </c>
      <c r="N8" s="358">
        <v>2783</v>
      </c>
      <c r="O8" s="357">
        <v>2356</v>
      </c>
      <c r="P8" s="360">
        <v>486115</v>
      </c>
      <c r="Q8" s="357">
        <v>2100</v>
      </c>
      <c r="R8" s="358">
        <v>3150</v>
      </c>
      <c r="S8" s="357">
        <v>2694</v>
      </c>
      <c r="T8" s="360">
        <v>1053517</v>
      </c>
      <c r="V8" s="134"/>
      <c r="W8" s="138"/>
      <c r="X8" s="316"/>
      <c r="Y8" s="134"/>
      <c r="Z8" s="358"/>
      <c r="AA8" s="358"/>
      <c r="AB8" s="358"/>
      <c r="AC8" s="358"/>
      <c r="AD8" s="358"/>
      <c r="AE8" s="358"/>
      <c r="AF8" s="358"/>
      <c r="AG8" s="358"/>
      <c r="AH8" s="358"/>
      <c r="AI8" s="358"/>
      <c r="AJ8" s="358"/>
      <c r="AK8" s="358"/>
      <c r="AL8" s="358"/>
      <c r="AM8" s="358"/>
      <c r="AN8" s="358"/>
      <c r="AO8" s="358"/>
      <c r="AP8" s="134"/>
      <c r="AQ8" s="134"/>
      <c r="AR8" s="134"/>
    </row>
    <row r="9" spans="2:44" ht="13.5" customHeight="1" x14ac:dyDescent="0.15">
      <c r="B9" s="157"/>
      <c r="C9" s="316">
        <v>21</v>
      </c>
      <c r="D9" s="134"/>
      <c r="E9" s="357">
        <v>1785</v>
      </c>
      <c r="F9" s="358">
        <v>2520</v>
      </c>
      <c r="G9" s="357">
        <v>2065</v>
      </c>
      <c r="H9" s="360">
        <v>159075</v>
      </c>
      <c r="I9" s="357">
        <v>945</v>
      </c>
      <c r="J9" s="358">
        <v>1575</v>
      </c>
      <c r="K9" s="357">
        <v>1341</v>
      </c>
      <c r="L9" s="360">
        <v>274882</v>
      </c>
      <c r="M9" s="357">
        <v>1890</v>
      </c>
      <c r="N9" s="358">
        <v>2730</v>
      </c>
      <c r="O9" s="357">
        <v>2201</v>
      </c>
      <c r="P9" s="360">
        <v>496820</v>
      </c>
      <c r="Q9" s="357">
        <v>1995</v>
      </c>
      <c r="R9" s="358">
        <v>2835</v>
      </c>
      <c r="S9" s="357">
        <v>2475</v>
      </c>
      <c r="T9" s="360">
        <v>967057</v>
      </c>
      <c r="V9" s="134"/>
      <c r="W9" s="138"/>
      <c r="X9" s="316"/>
      <c r="Y9" s="134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134"/>
      <c r="AQ9" s="134"/>
      <c r="AR9" s="134"/>
    </row>
    <row r="10" spans="2:44" ht="13.5" customHeight="1" x14ac:dyDescent="0.15">
      <c r="B10" s="157"/>
      <c r="C10" s="316">
        <v>22</v>
      </c>
      <c r="D10" s="155"/>
      <c r="E10" s="357">
        <v>1575</v>
      </c>
      <c r="F10" s="357">
        <v>2310</v>
      </c>
      <c r="G10" s="357">
        <v>2001</v>
      </c>
      <c r="H10" s="357">
        <v>175961</v>
      </c>
      <c r="I10" s="357">
        <v>1050</v>
      </c>
      <c r="J10" s="357">
        <v>1523</v>
      </c>
      <c r="K10" s="357">
        <v>1275</v>
      </c>
      <c r="L10" s="357">
        <v>286746</v>
      </c>
      <c r="M10" s="357">
        <v>1785</v>
      </c>
      <c r="N10" s="357">
        <v>2520</v>
      </c>
      <c r="O10" s="357">
        <v>2163</v>
      </c>
      <c r="P10" s="357">
        <v>630879</v>
      </c>
      <c r="Q10" s="357">
        <v>2100</v>
      </c>
      <c r="R10" s="357">
        <v>2756</v>
      </c>
      <c r="S10" s="357">
        <v>2465</v>
      </c>
      <c r="T10" s="360">
        <v>1003770</v>
      </c>
      <c r="V10" s="134"/>
      <c r="W10" s="138"/>
      <c r="X10" s="316"/>
      <c r="Y10" s="134"/>
      <c r="Z10" s="358"/>
      <c r="AA10" s="358"/>
      <c r="AB10" s="358"/>
      <c r="AC10" s="358"/>
      <c r="AD10" s="358"/>
      <c r="AE10" s="358"/>
      <c r="AF10" s="358"/>
      <c r="AG10" s="358"/>
      <c r="AH10" s="358"/>
      <c r="AI10" s="358"/>
      <c r="AJ10" s="358"/>
      <c r="AK10" s="358"/>
      <c r="AL10" s="358"/>
      <c r="AM10" s="358"/>
      <c r="AN10" s="358"/>
      <c r="AO10" s="358"/>
      <c r="AP10" s="134"/>
      <c r="AQ10" s="134"/>
      <c r="AR10" s="134"/>
    </row>
    <row r="11" spans="2:44" ht="13.5" customHeight="1" x14ac:dyDescent="0.15">
      <c r="B11" s="157"/>
      <c r="C11" s="316">
        <v>23</v>
      </c>
      <c r="D11" s="155"/>
      <c r="E11" s="158">
        <v>1785</v>
      </c>
      <c r="F11" s="158">
        <v>2383.8150000000005</v>
      </c>
      <c r="G11" s="159">
        <v>2046.433230475491</v>
      </c>
      <c r="H11" s="158">
        <v>157003.29999999999</v>
      </c>
      <c r="I11" s="158">
        <v>1102.5</v>
      </c>
      <c r="J11" s="158">
        <v>1575</v>
      </c>
      <c r="K11" s="158">
        <v>1327.919893495221</v>
      </c>
      <c r="L11" s="159">
        <v>255652.00000000003</v>
      </c>
      <c r="M11" s="158">
        <v>1900</v>
      </c>
      <c r="N11" s="158">
        <v>2400</v>
      </c>
      <c r="O11" s="158">
        <v>2106.855081345584</v>
      </c>
      <c r="P11" s="158">
        <v>571331.60000000009</v>
      </c>
      <c r="Q11" s="158">
        <v>2079.7350000000001</v>
      </c>
      <c r="R11" s="158">
        <v>2677.5</v>
      </c>
      <c r="S11" s="158">
        <v>2444.2656950403907</v>
      </c>
      <c r="T11" s="159">
        <v>853057.10000000021</v>
      </c>
      <c r="V11" s="134"/>
      <c r="W11" s="138"/>
      <c r="X11" s="316"/>
      <c r="Y11" s="134"/>
      <c r="Z11" s="358"/>
      <c r="AA11" s="358"/>
      <c r="AB11" s="358"/>
      <c r="AC11" s="358"/>
      <c r="AD11" s="358"/>
      <c r="AE11" s="358"/>
      <c r="AF11" s="358"/>
      <c r="AG11" s="358"/>
      <c r="AH11" s="358"/>
      <c r="AI11" s="358"/>
      <c r="AJ11" s="358"/>
      <c r="AK11" s="358"/>
      <c r="AL11" s="358"/>
      <c r="AM11" s="358"/>
      <c r="AN11" s="358"/>
      <c r="AO11" s="358"/>
      <c r="AP11" s="134"/>
      <c r="AQ11" s="134"/>
      <c r="AR11" s="134"/>
    </row>
    <row r="12" spans="2:44" ht="13.5" customHeight="1" x14ac:dyDescent="0.15">
      <c r="B12" s="361"/>
      <c r="C12" s="318">
        <v>24</v>
      </c>
      <c r="D12" s="160"/>
      <c r="E12" s="238">
        <v>1680</v>
      </c>
      <c r="F12" s="238">
        <v>2415</v>
      </c>
      <c r="G12" s="260">
        <v>1952.8382197694555</v>
      </c>
      <c r="H12" s="238">
        <v>346886.49999999994</v>
      </c>
      <c r="I12" s="238">
        <v>1050</v>
      </c>
      <c r="J12" s="238">
        <v>1575</v>
      </c>
      <c r="K12" s="239">
        <v>1253.5719353898485</v>
      </c>
      <c r="L12" s="238">
        <v>356338.00000000006</v>
      </c>
      <c r="M12" s="240">
        <v>1785</v>
      </c>
      <c r="N12" s="238">
        <v>2520</v>
      </c>
      <c r="O12" s="239">
        <v>2042.3120707716807</v>
      </c>
      <c r="P12" s="238">
        <v>487852.1</v>
      </c>
      <c r="Q12" s="238">
        <v>2152.5</v>
      </c>
      <c r="R12" s="238">
        <v>2940</v>
      </c>
      <c r="S12" s="239">
        <v>2328.2187108703879</v>
      </c>
      <c r="T12" s="240">
        <v>1701614.0999999999</v>
      </c>
      <c r="V12" s="134"/>
      <c r="W12" s="138"/>
      <c r="X12" s="316"/>
      <c r="Y12" s="134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34"/>
      <c r="AQ12" s="134"/>
      <c r="AR12" s="134"/>
    </row>
    <row r="13" spans="2:44" ht="13.5" customHeight="1" x14ac:dyDescent="0.15">
      <c r="B13" s="383"/>
      <c r="C13" s="384">
        <v>6</v>
      </c>
      <c r="D13" s="385"/>
      <c r="E13" s="357">
        <v>1942.5</v>
      </c>
      <c r="F13" s="357">
        <v>2310</v>
      </c>
      <c r="G13" s="357">
        <v>2093.0967517955169</v>
      </c>
      <c r="H13" s="357">
        <v>28770.899999999998</v>
      </c>
      <c r="I13" s="357">
        <v>1260</v>
      </c>
      <c r="J13" s="357">
        <v>1501.5</v>
      </c>
      <c r="K13" s="357">
        <v>1328.1837992246481</v>
      </c>
      <c r="L13" s="357">
        <v>29077.300000000003</v>
      </c>
      <c r="M13" s="357">
        <v>1968.54</v>
      </c>
      <c r="N13" s="357">
        <v>2394</v>
      </c>
      <c r="O13" s="357">
        <v>2144.1962159950908</v>
      </c>
      <c r="P13" s="357">
        <v>39245.399999999994</v>
      </c>
      <c r="Q13" s="357">
        <v>2152.5</v>
      </c>
      <c r="R13" s="357">
        <v>2520</v>
      </c>
      <c r="S13" s="357">
        <v>2384.6634000988206</v>
      </c>
      <c r="T13" s="360">
        <v>126773.1</v>
      </c>
      <c r="V13" s="134"/>
      <c r="W13" s="138"/>
      <c r="X13" s="316"/>
      <c r="Y13" s="134"/>
      <c r="Z13" s="358"/>
      <c r="AA13" s="358"/>
      <c r="AB13" s="358"/>
      <c r="AC13" s="358"/>
      <c r="AD13" s="358"/>
      <c r="AE13" s="358"/>
      <c r="AF13" s="358"/>
      <c r="AG13" s="358"/>
      <c r="AH13" s="358"/>
      <c r="AI13" s="358"/>
      <c r="AJ13" s="358"/>
      <c r="AK13" s="358"/>
      <c r="AL13" s="358"/>
      <c r="AM13" s="358"/>
      <c r="AN13" s="358"/>
      <c r="AO13" s="358"/>
      <c r="AP13" s="134"/>
      <c r="AQ13" s="134"/>
      <c r="AR13" s="134"/>
    </row>
    <row r="14" spans="2:44" ht="13.5" customHeight="1" x14ac:dyDescent="0.15">
      <c r="B14" s="383"/>
      <c r="C14" s="384">
        <v>7</v>
      </c>
      <c r="D14" s="385"/>
      <c r="E14" s="357">
        <v>1680</v>
      </c>
      <c r="F14" s="357">
        <v>2310</v>
      </c>
      <c r="G14" s="357">
        <v>1997.3295301258995</v>
      </c>
      <c r="H14" s="357">
        <v>26355.9</v>
      </c>
      <c r="I14" s="357">
        <v>1050</v>
      </c>
      <c r="J14" s="357">
        <v>1522.5</v>
      </c>
      <c r="K14" s="357">
        <v>1282.965215838494</v>
      </c>
      <c r="L14" s="357">
        <v>28615.200000000001</v>
      </c>
      <c r="M14" s="357">
        <v>1785</v>
      </c>
      <c r="N14" s="357">
        <v>2425.5</v>
      </c>
      <c r="O14" s="357">
        <v>2132.9493123868515</v>
      </c>
      <c r="P14" s="357">
        <v>34289.599999999991</v>
      </c>
      <c r="Q14" s="357">
        <v>2199.75</v>
      </c>
      <c r="R14" s="357">
        <v>2572.5</v>
      </c>
      <c r="S14" s="357">
        <v>2408.7335729155948</v>
      </c>
      <c r="T14" s="360">
        <v>152939.1</v>
      </c>
      <c r="V14" s="134"/>
      <c r="W14" s="138"/>
      <c r="X14" s="316"/>
      <c r="Y14" s="134"/>
      <c r="Z14" s="358"/>
      <c r="AA14" s="358"/>
      <c r="AB14" s="358"/>
      <c r="AC14" s="358"/>
      <c r="AD14" s="358"/>
      <c r="AE14" s="358"/>
      <c r="AF14" s="358"/>
      <c r="AG14" s="358"/>
      <c r="AH14" s="358"/>
      <c r="AI14" s="358"/>
      <c r="AJ14" s="358"/>
      <c r="AK14" s="358"/>
      <c r="AL14" s="358"/>
      <c r="AM14" s="358"/>
      <c r="AN14" s="358"/>
      <c r="AO14" s="358"/>
      <c r="AP14" s="134"/>
      <c r="AQ14" s="134"/>
      <c r="AR14" s="134"/>
    </row>
    <row r="15" spans="2:44" ht="13.5" customHeight="1" x14ac:dyDescent="0.15">
      <c r="B15" s="383"/>
      <c r="C15" s="384">
        <v>8</v>
      </c>
      <c r="D15" s="385"/>
      <c r="E15" s="357">
        <v>1785</v>
      </c>
      <c r="F15" s="357">
        <v>2310</v>
      </c>
      <c r="G15" s="357">
        <v>1986.3407736139361</v>
      </c>
      <c r="H15" s="357">
        <v>42865.8</v>
      </c>
      <c r="I15" s="357">
        <v>1102.5</v>
      </c>
      <c r="J15" s="357">
        <v>1470</v>
      </c>
      <c r="K15" s="357">
        <v>1268.1831478841782</v>
      </c>
      <c r="L15" s="357">
        <v>36120.199999999997</v>
      </c>
      <c r="M15" s="357">
        <v>1890</v>
      </c>
      <c r="N15" s="357">
        <v>2415</v>
      </c>
      <c r="O15" s="357">
        <v>2110.6014321084408</v>
      </c>
      <c r="P15" s="357">
        <v>51978.1</v>
      </c>
      <c r="Q15" s="357">
        <v>2205</v>
      </c>
      <c r="R15" s="357">
        <v>2572.5</v>
      </c>
      <c r="S15" s="357">
        <v>2372.4460213361008</v>
      </c>
      <c r="T15" s="360">
        <v>175547.9</v>
      </c>
      <c r="V15" s="134"/>
      <c r="W15" s="138"/>
      <c r="X15" s="316"/>
      <c r="Y15" s="134"/>
      <c r="Z15" s="358"/>
      <c r="AA15" s="358"/>
      <c r="AB15" s="358"/>
      <c r="AC15" s="358"/>
      <c r="AD15" s="358"/>
      <c r="AE15" s="358"/>
      <c r="AF15" s="358"/>
      <c r="AG15" s="358"/>
      <c r="AH15" s="358"/>
      <c r="AI15" s="358"/>
      <c r="AJ15" s="358"/>
      <c r="AK15" s="358"/>
      <c r="AL15" s="358"/>
      <c r="AM15" s="358"/>
      <c r="AN15" s="358"/>
      <c r="AO15" s="358"/>
      <c r="AP15" s="134"/>
      <c r="AQ15" s="134"/>
      <c r="AR15" s="134"/>
    </row>
    <row r="16" spans="2:44" ht="13.5" customHeight="1" x14ac:dyDescent="0.15">
      <c r="B16" s="383"/>
      <c r="C16" s="384">
        <v>9</v>
      </c>
      <c r="D16" s="385"/>
      <c r="E16" s="357">
        <v>1785</v>
      </c>
      <c r="F16" s="357">
        <v>2310</v>
      </c>
      <c r="G16" s="357">
        <v>1994.5933171540194</v>
      </c>
      <c r="H16" s="357">
        <v>27640.399999999998</v>
      </c>
      <c r="I16" s="357">
        <v>1155</v>
      </c>
      <c r="J16" s="357">
        <v>1470</v>
      </c>
      <c r="K16" s="357">
        <v>1272.7961627376922</v>
      </c>
      <c r="L16" s="357">
        <v>29110.199999999997</v>
      </c>
      <c r="M16" s="357">
        <v>1890</v>
      </c>
      <c r="N16" s="357">
        <v>2467.5</v>
      </c>
      <c r="O16" s="357">
        <v>2161.0238744884041</v>
      </c>
      <c r="P16" s="357">
        <v>39076.400000000001</v>
      </c>
      <c r="Q16" s="357">
        <v>2184</v>
      </c>
      <c r="R16" s="357">
        <v>2572.5</v>
      </c>
      <c r="S16" s="357">
        <v>2401.1625720823795</v>
      </c>
      <c r="T16" s="360">
        <v>126206.8</v>
      </c>
      <c r="V16" s="134"/>
      <c r="W16" s="138"/>
      <c r="X16" s="316"/>
      <c r="Y16" s="134"/>
      <c r="Z16" s="358"/>
      <c r="AA16" s="358"/>
      <c r="AB16" s="358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8"/>
      <c r="AN16" s="358"/>
      <c r="AO16" s="358"/>
      <c r="AP16" s="134"/>
      <c r="AQ16" s="134"/>
      <c r="AR16" s="134"/>
    </row>
    <row r="17" spans="2:44" ht="13.5" customHeight="1" x14ac:dyDescent="0.15">
      <c r="B17" s="383"/>
      <c r="C17" s="384">
        <v>10</v>
      </c>
      <c r="D17" s="385"/>
      <c r="E17" s="357">
        <v>1785</v>
      </c>
      <c r="F17" s="357">
        <v>2310</v>
      </c>
      <c r="G17" s="357">
        <v>2021.4835708054668</v>
      </c>
      <c r="H17" s="357">
        <v>39728.800000000003</v>
      </c>
      <c r="I17" s="357">
        <v>1155</v>
      </c>
      <c r="J17" s="357">
        <v>1522.5</v>
      </c>
      <c r="K17" s="357">
        <v>1304.4384728493842</v>
      </c>
      <c r="L17" s="357">
        <v>39885.5</v>
      </c>
      <c r="M17" s="357">
        <v>1890</v>
      </c>
      <c r="N17" s="357">
        <v>2520</v>
      </c>
      <c r="O17" s="357">
        <v>2182.4480359759777</v>
      </c>
      <c r="P17" s="357">
        <v>44725.2</v>
      </c>
      <c r="Q17" s="357">
        <v>2205</v>
      </c>
      <c r="R17" s="357">
        <v>2572.5</v>
      </c>
      <c r="S17" s="357">
        <v>2427.4036320851806</v>
      </c>
      <c r="T17" s="360">
        <v>157478.79999999999</v>
      </c>
      <c r="V17" s="134"/>
      <c r="W17" s="138"/>
      <c r="X17" s="316"/>
      <c r="Y17" s="134"/>
      <c r="Z17" s="358"/>
      <c r="AA17" s="358"/>
      <c r="AB17" s="358"/>
      <c r="AC17" s="358"/>
      <c r="AD17" s="358"/>
      <c r="AE17" s="358"/>
      <c r="AF17" s="358"/>
      <c r="AG17" s="358"/>
      <c r="AH17" s="358"/>
      <c r="AI17" s="358"/>
      <c r="AJ17" s="358"/>
      <c r="AK17" s="358"/>
      <c r="AL17" s="358"/>
      <c r="AM17" s="358"/>
      <c r="AN17" s="358"/>
      <c r="AO17" s="358"/>
      <c r="AP17" s="134"/>
      <c r="AQ17" s="134"/>
      <c r="AR17" s="134"/>
    </row>
    <row r="18" spans="2:44" ht="13.5" customHeight="1" x14ac:dyDescent="0.15">
      <c r="B18" s="383"/>
      <c r="C18" s="384">
        <v>11</v>
      </c>
      <c r="D18" s="385"/>
      <c r="E18" s="357">
        <v>1785</v>
      </c>
      <c r="F18" s="357">
        <v>2415</v>
      </c>
      <c r="G18" s="357">
        <v>2040.9677639392676</v>
      </c>
      <c r="H18" s="357">
        <v>35420.100000000006</v>
      </c>
      <c r="I18" s="357">
        <v>1050</v>
      </c>
      <c r="J18" s="357">
        <v>1575</v>
      </c>
      <c r="K18" s="357">
        <v>1312.8875641462366</v>
      </c>
      <c r="L18" s="357">
        <v>33836.9</v>
      </c>
      <c r="M18" s="357">
        <v>1890</v>
      </c>
      <c r="N18" s="357">
        <v>2520</v>
      </c>
      <c r="O18" s="357">
        <v>2138.3606519330401</v>
      </c>
      <c r="P18" s="357">
        <v>37645.800000000003</v>
      </c>
      <c r="Q18" s="357">
        <v>2199.75</v>
      </c>
      <c r="R18" s="357">
        <v>2625</v>
      </c>
      <c r="S18" s="357">
        <v>2440.6973392210148</v>
      </c>
      <c r="T18" s="360">
        <v>161070.20000000001</v>
      </c>
      <c r="V18" s="134"/>
      <c r="W18" s="138"/>
      <c r="X18" s="316"/>
      <c r="Y18" s="134"/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8"/>
      <c r="AK18" s="358"/>
      <c r="AL18" s="358"/>
      <c r="AM18" s="358"/>
      <c r="AN18" s="358"/>
      <c r="AO18" s="358"/>
      <c r="AP18" s="134"/>
      <c r="AQ18" s="134"/>
      <c r="AR18" s="134"/>
    </row>
    <row r="19" spans="2:44" ht="13.5" customHeight="1" x14ac:dyDescent="0.15">
      <c r="B19" s="383"/>
      <c r="C19" s="384">
        <v>12</v>
      </c>
      <c r="D19" s="385"/>
      <c r="E19" s="357">
        <v>1890</v>
      </c>
      <c r="F19" s="357">
        <v>2415</v>
      </c>
      <c r="G19" s="357">
        <v>2151.6577957286709</v>
      </c>
      <c r="H19" s="357">
        <v>41720.300000000003</v>
      </c>
      <c r="I19" s="357">
        <v>1155</v>
      </c>
      <c r="J19" s="357">
        <v>1575</v>
      </c>
      <c r="K19" s="357">
        <v>1326.0520257826888</v>
      </c>
      <c r="L19" s="357">
        <v>27757.899999999998</v>
      </c>
      <c r="M19" s="357">
        <v>1890</v>
      </c>
      <c r="N19" s="357">
        <v>2425.5</v>
      </c>
      <c r="O19" s="357">
        <v>2093.4112900584873</v>
      </c>
      <c r="P19" s="357">
        <v>38195.200000000004</v>
      </c>
      <c r="Q19" s="357">
        <v>2289</v>
      </c>
      <c r="R19" s="357">
        <v>2940</v>
      </c>
      <c r="S19" s="357">
        <v>2632.2962920055147</v>
      </c>
      <c r="T19" s="360">
        <v>290873.2</v>
      </c>
      <c r="V19" s="134"/>
      <c r="W19" s="138"/>
      <c r="X19" s="316"/>
      <c r="Y19" s="134"/>
      <c r="Z19" s="358"/>
      <c r="AA19" s="358"/>
      <c r="AB19" s="358"/>
      <c r="AC19" s="358"/>
      <c r="AD19" s="358"/>
      <c r="AE19" s="358"/>
      <c r="AF19" s="358"/>
      <c r="AG19" s="358"/>
      <c r="AH19" s="358"/>
      <c r="AI19" s="358"/>
      <c r="AJ19" s="358"/>
      <c r="AK19" s="358"/>
      <c r="AL19" s="358"/>
      <c r="AM19" s="358"/>
      <c r="AN19" s="358"/>
      <c r="AO19" s="358"/>
      <c r="AP19" s="134"/>
      <c r="AQ19" s="134"/>
      <c r="AR19" s="134"/>
    </row>
    <row r="20" spans="2:44" ht="13.5" customHeight="1" x14ac:dyDescent="0.15">
      <c r="B20" s="383" t="s">
        <v>265</v>
      </c>
      <c r="C20" s="384">
        <v>1</v>
      </c>
      <c r="D20" s="385" t="s">
        <v>268</v>
      </c>
      <c r="E20" s="357">
        <v>1680</v>
      </c>
      <c r="F20" s="357">
        <v>2310</v>
      </c>
      <c r="G20" s="357">
        <v>2041.6182319984334</v>
      </c>
      <c r="H20" s="357">
        <v>44742.2</v>
      </c>
      <c r="I20" s="357">
        <v>1050</v>
      </c>
      <c r="J20" s="357">
        <v>1575</v>
      </c>
      <c r="K20" s="357">
        <v>1311.5748248150144</v>
      </c>
      <c r="L20" s="357">
        <v>36901.4</v>
      </c>
      <c r="M20" s="357">
        <v>1890</v>
      </c>
      <c r="N20" s="357">
        <v>2415</v>
      </c>
      <c r="O20" s="357">
        <v>2152.9311995362514</v>
      </c>
      <c r="P20" s="357">
        <v>37016.800000000003</v>
      </c>
      <c r="Q20" s="357">
        <v>2310</v>
      </c>
      <c r="R20" s="357">
        <v>3063.9</v>
      </c>
      <c r="S20" s="357">
        <v>2696.6589470933895</v>
      </c>
      <c r="T20" s="360">
        <v>190494.6</v>
      </c>
      <c r="V20" s="134"/>
      <c r="W20" s="138"/>
      <c r="X20" s="316"/>
      <c r="Y20" s="134"/>
      <c r="Z20" s="358"/>
      <c r="AA20" s="358"/>
      <c r="AB20" s="358"/>
      <c r="AC20" s="358"/>
      <c r="AD20" s="358"/>
      <c r="AE20" s="358"/>
      <c r="AF20" s="358"/>
      <c r="AG20" s="358"/>
      <c r="AH20" s="358"/>
      <c r="AI20" s="358"/>
      <c r="AJ20" s="358"/>
      <c r="AK20" s="358"/>
      <c r="AL20" s="358"/>
      <c r="AM20" s="358"/>
      <c r="AN20" s="358"/>
      <c r="AO20" s="358"/>
      <c r="AP20" s="134"/>
      <c r="AQ20" s="134"/>
      <c r="AR20" s="134"/>
    </row>
    <row r="21" spans="2:44" ht="13.5" customHeight="1" x14ac:dyDescent="0.15">
      <c r="B21" s="383"/>
      <c r="C21" s="384">
        <v>2</v>
      </c>
      <c r="D21" s="385"/>
      <c r="E21" s="357">
        <v>1890</v>
      </c>
      <c r="F21" s="357">
        <v>2310</v>
      </c>
      <c r="G21" s="357">
        <v>2063.5722665464505</v>
      </c>
      <c r="H21" s="357">
        <v>29679.3</v>
      </c>
      <c r="I21" s="357">
        <v>1155</v>
      </c>
      <c r="J21" s="357">
        <v>1575</v>
      </c>
      <c r="K21" s="357">
        <v>1311.911642708847</v>
      </c>
      <c r="L21" s="357">
        <v>30991.3</v>
      </c>
      <c r="M21" s="357">
        <v>1890</v>
      </c>
      <c r="N21" s="357">
        <v>2572.5</v>
      </c>
      <c r="O21" s="357">
        <v>2194.9177299515472</v>
      </c>
      <c r="P21" s="357">
        <v>33118.6</v>
      </c>
      <c r="Q21" s="357">
        <v>2310</v>
      </c>
      <c r="R21" s="357">
        <v>3079.65</v>
      </c>
      <c r="S21" s="357">
        <v>2668.0558063308804</v>
      </c>
      <c r="T21" s="360">
        <v>138782.09999999998</v>
      </c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</row>
    <row r="22" spans="2:44" ht="13.5" customHeight="1" x14ac:dyDescent="0.15">
      <c r="B22" s="383"/>
      <c r="C22" s="384">
        <v>3</v>
      </c>
      <c r="D22" s="385"/>
      <c r="E22" s="357">
        <v>1890</v>
      </c>
      <c r="F22" s="357">
        <v>2310</v>
      </c>
      <c r="G22" s="360">
        <v>2083.3306974029761</v>
      </c>
      <c r="H22" s="357">
        <v>28912.6</v>
      </c>
      <c r="I22" s="357">
        <v>1155</v>
      </c>
      <c r="J22" s="357">
        <v>1470</v>
      </c>
      <c r="K22" s="357">
        <v>1303.6249116058045</v>
      </c>
      <c r="L22" s="357">
        <v>28930.6</v>
      </c>
      <c r="M22" s="357">
        <v>1995</v>
      </c>
      <c r="N22" s="357">
        <v>2525.0400000000004</v>
      </c>
      <c r="O22" s="357">
        <v>2211.4006881688974</v>
      </c>
      <c r="P22" s="357">
        <v>31028.699999999997</v>
      </c>
      <c r="Q22" s="357">
        <v>2205</v>
      </c>
      <c r="R22" s="357">
        <v>3150</v>
      </c>
      <c r="S22" s="357">
        <v>2623.8272868688659</v>
      </c>
      <c r="T22" s="360">
        <v>157890.9</v>
      </c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</row>
    <row r="23" spans="2:44" ht="13.5" customHeight="1" x14ac:dyDescent="0.15">
      <c r="B23" s="383"/>
      <c r="C23" s="384">
        <v>4</v>
      </c>
      <c r="D23" s="385"/>
      <c r="E23" s="357">
        <v>1995</v>
      </c>
      <c r="F23" s="357">
        <v>2310</v>
      </c>
      <c r="G23" s="357">
        <v>2120.0378832830138</v>
      </c>
      <c r="H23" s="357">
        <v>33467.699999999997</v>
      </c>
      <c r="I23" s="357">
        <v>1155</v>
      </c>
      <c r="J23" s="357">
        <v>1470</v>
      </c>
      <c r="K23" s="357">
        <v>1307.8665958525457</v>
      </c>
      <c r="L23" s="357">
        <v>29915.1</v>
      </c>
      <c r="M23" s="357">
        <v>1890</v>
      </c>
      <c r="N23" s="357">
        <v>2535.75</v>
      </c>
      <c r="O23" s="357">
        <v>2203.6502926758476</v>
      </c>
      <c r="P23" s="357">
        <v>28958.400000000001</v>
      </c>
      <c r="Q23" s="357">
        <v>2415</v>
      </c>
      <c r="R23" s="357">
        <v>3150</v>
      </c>
      <c r="S23" s="357">
        <v>2726.4934135773001</v>
      </c>
      <c r="T23" s="360">
        <v>166930.79999999999</v>
      </c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</row>
    <row r="24" spans="2:44" ht="13.5" customHeight="1" x14ac:dyDescent="0.15">
      <c r="B24" s="383"/>
      <c r="C24" s="384">
        <v>5</v>
      </c>
      <c r="D24" s="385"/>
      <c r="E24" s="357">
        <v>1890</v>
      </c>
      <c r="F24" s="357">
        <v>2520</v>
      </c>
      <c r="G24" s="357">
        <v>2199.116464163244</v>
      </c>
      <c r="H24" s="357">
        <v>39259.9</v>
      </c>
      <c r="I24" s="357">
        <v>1050</v>
      </c>
      <c r="J24" s="357">
        <v>1575</v>
      </c>
      <c r="K24" s="357">
        <v>1312.8816136127421</v>
      </c>
      <c r="L24" s="357">
        <v>35729.300000000003</v>
      </c>
      <c r="M24" s="357">
        <v>1890</v>
      </c>
      <c r="N24" s="357">
        <v>2805.6</v>
      </c>
      <c r="O24" s="357">
        <v>2314.2685356459169</v>
      </c>
      <c r="P24" s="357">
        <v>35276.199999999997</v>
      </c>
      <c r="Q24" s="357">
        <v>2415</v>
      </c>
      <c r="R24" s="357">
        <v>3171</v>
      </c>
      <c r="S24" s="357">
        <v>2780.5843133361604</v>
      </c>
      <c r="T24" s="360">
        <v>179940.19999999998</v>
      </c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</row>
    <row r="25" spans="2:44" ht="13.5" customHeight="1" x14ac:dyDescent="0.15">
      <c r="B25" s="391"/>
      <c r="C25" s="392">
        <v>6</v>
      </c>
      <c r="D25" s="393"/>
      <c r="E25" s="362">
        <v>1995</v>
      </c>
      <c r="F25" s="362">
        <v>2467.5</v>
      </c>
      <c r="G25" s="362">
        <v>2249.8196474135943</v>
      </c>
      <c r="H25" s="362">
        <v>31537.5</v>
      </c>
      <c r="I25" s="362">
        <v>1155</v>
      </c>
      <c r="J25" s="362">
        <v>1522.5</v>
      </c>
      <c r="K25" s="362">
        <v>1325.7244270343563</v>
      </c>
      <c r="L25" s="362">
        <v>32703.4</v>
      </c>
      <c r="M25" s="362">
        <v>2205</v>
      </c>
      <c r="N25" s="362">
        <v>2730</v>
      </c>
      <c r="O25" s="362">
        <v>2465.1257821487379</v>
      </c>
      <c r="P25" s="362">
        <v>27315.8</v>
      </c>
      <c r="Q25" s="362">
        <v>2413.11</v>
      </c>
      <c r="R25" s="362">
        <v>3171</v>
      </c>
      <c r="S25" s="362">
        <v>2835.0513153414663</v>
      </c>
      <c r="T25" s="363">
        <v>120629</v>
      </c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</row>
    <row r="26" spans="2:44" ht="13.5" customHeight="1" x14ac:dyDescent="0.15">
      <c r="B26" s="396"/>
      <c r="C26" s="397"/>
      <c r="D26" s="398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</row>
    <row r="27" spans="2:44" ht="13.5" customHeight="1" x14ac:dyDescent="0.15">
      <c r="B27" s="399"/>
      <c r="C27" s="397"/>
      <c r="D27" s="400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</row>
    <row r="28" spans="2:44" ht="13.5" customHeight="1" x14ac:dyDescent="0.15">
      <c r="B28" s="401" t="s">
        <v>127</v>
      </c>
      <c r="C28" s="397"/>
      <c r="D28" s="398"/>
      <c r="E28" s="357"/>
      <c r="F28" s="357"/>
      <c r="G28" s="357"/>
      <c r="H28" s="357"/>
      <c r="I28" s="357"/>
      <c r="J28" s="357"/>
      <c r="K28" s="357"/>
      <c r="L28" s="357"/>
      <c r="M28" s="357"/>
      <c r="N28" s="357"/>
      <c r="O28" s="357"/>
      <c r="P28" s="357"/>
      <c r="Q28" s="357"/>
      <c r="R28" s="357"/>
      <c r="S28" s="357"/>
      <c r="T28" s="357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</row>
    <row r="29" spans="2:44" ht="13.5" customHeight="1" x14ac:dyDescent="0.15">
      <c r="B29" s="402">
        <v>41430</v>
      </c>
      <c r="C29" s="403"/>
      <c r="D29" s="404">
        <v>41436</v>
      </c>
      <c r="E29" s="357">
        <v>2100</v>
      </c>
      <c r="F29" s="357">
        <v>2467.5</v>
      </c>
      <c r="G29" s="357">
        <v>2284.5668533706757</v>
      </c>
      <c r="H29" s="357">
        <v>9380.5</v>
      </c>
      <c r="I29" s="357">
        <v>1155</v>
      </c>
      <c r="J29" s="357">
        <v>1470</v>
      </c>
      <c r="K29" s="357">
        <v>1299.2428917308164</v>
      </c>
      <c r="L29" s="357">
        <v>8450.1</v>
      </c>
      <c r="M29" s="357">
        <v>2205</v>
      </c>
      <c r="N29" s="357">
        <v>2730</v>
      </c>
      <c r="O29" s="357">
        <v>2415.1415786014063</v>
      </c>
      <c r="P29" s="357">
        <v>8362.4</v>
      </c>
      <c r="Q29" s="357">
        <v>2413.11</v>
      </c>
      <c r="R29" s="357">
        <v>3150</v>
      </c>
      <c r="S29" s="357">
        <v>2845.5914108901156</v>
      </c>
      <c r="T29" s="357">
        <v>38408.199999999997</v>
      </c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</row>
    <row r="30" spans="2:44" ht="13.5" customHeight="1" x14ac:dyDescent="0.15">
      <c r="B30" s="405" t="s">
        <v>128</v>
      </c>
      <c r="C30" s="406"/>
      <c r="D30" s="404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</row>
    <row r="31" spans="2:44" ht="13.5" customHeight="1" x14ac:dyDescent="0.15">
      <c r="B31" s="402">
        <v>41437</v>
      </c>
      <c r="C31" s="403"/>
      <c r="D31" s="404">
        <v>41443</v>
      </c>
      <c r="E31" s="241">
        <v>2100</v>
      </c>
      <c r="F31" s="241">
        <v>2467.5</v>
      </c>
      <c r="G31" s="241">
        <v>2252.8093773266969</v>
      </c>
      <c r="H31" s="241">
        <v>6685.7</v>
      </c>
      <c r="I31" s="241">
        <v>1155</v>
      </c>
      <c r="J31" s="241">
        <v>1470</v>
      </c>
      <c r="K31" s="241">
        <v>1307.3166816952225</v>
      </c>
      <c r="L31" s="241">
        <v>8580.7999999999993</v>
      </c>
      <c r="M31" s="241">
        <v>2205</v>
      </c>
      <c r="N31" s="241">
        <v>2730</v>
      </c>
      <c r="O31" s="241">
        <v>2456.99147975197</v>
      </c>
      <c r="P31" s="241">
        <v>7446.8</v>
      </c>
      <c r="Q31" s="241">
        <v>2415</v>
      </c>
      <c r="R31" s="241">
        <v>3150</v>
      </c>
      <c r="S31" s="241">
        <v>2834.2283715562116</v>
      </c>
      <c r="T31" s="241">
        <v>20920.7</v>
      </c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</row>
    <row r="32" spans="2:44" ht="13.5" customHeight="1" x14ac:dyDescent="0.15">
      <c r="B32" s="405" t="s">
        <v>129</v>
      </c>
      <c r="C32" s="406"/>
      <c r="D32" s="404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</row>
    <row r="33" spans="2:44" ht="13.5" customHeight="1" x14ac:dyDescent="0.15">
      <c r="B33" s="402">
        <v>41444</v>
      </c>
      <c r="C33" s="403"/>
      <c r="D33" s="404">
        <v>41450</v>
      </c>
      <c r="E33" s="241">
        <v>2100</v>
      </c>
      <c r="F33" s="241">
        <v>2467.5</v>
      </c>
      <c r="G33" s="241">
        <v>2268.5065485996715</v>
      </c>
      <c r="H33" s="241">
        <v>8343.5</v>
      </c>
      <c r="I33" s="241">
        <v>1155</v>
      </c>
      <c r="J33" s="241">
        <v>1470</v>
      </c>
      <c r="K33" s="241">
        <v>1322.5174326465938</v>
      </c>
      <c r="L33" s="241">
        <v>8728.2000000000007</v>
      </c>
      <c r="M33" s="241">
        <v>2205</v>
      </c>
      <c r="N33" s="241">
        <v>2730</v>
      </c>
      <c r="O33" s="241">
        <v>2515.7791883534692</v>
      </c>
      <c r="P33" s="241">
        <v>6344</v>
      </c>
      <c r="Q33" s="241">
        <v>2415</v>
      </c>
      <c r="R33" s="241">
        <v>3150</v>
      </c>
      <c r="S33" s="241">
        <v>2804.2696345921204</v>
      </c>
      <c r="T33" s="241">
        <v>31993.3</v>
      </c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</row>
    <row r="34" spans="2:44" ht="13.5" customHeight="1" x14ac:dyDescent="0.15">
      <c r="B34" s="405" t="s">
        <v>130</v>
      </c>
      <c r="C34" s="406"/>
      <c r="D34" s="404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Q34" s="357"/>
      <c r="R34" s="357"/>
      <c r="S34" s="357"/>
      <c r="T34" s="357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</row>
    <row r="35" spans="2:44" ht="13.5" customHeight="1" x14ac:dyDescent="0.15">
      <c r="B35" s="402">
        <v>41451</v>
      </c>
      <c r="C35" s="403"/>
      <c r="D35" s="404">
        <v>41457</v>
      </c>
      <c r="E35" s="241">
        <v>1995</v>
      </c>
      <c r="F35" s="241">
        <v>2467.5</v>
      </c>
      <c r="G35" s="241">
        <v>2194.6528866714202</v>
      </c>
      <c r="H35" s="241">
        <v>7127.8</v>
      </c>
      <c r="I35" s="241">
        <v>1155</v>
      </c>
      <c r="J35" s="241">
        <v>1522.5</v>
      </c>
      <c r="K35" s="241">
        <v>1367.1175410376165</v>
      </c>
      <c r="L35" s="241">
        <v>6944.3</v>
      </c>
      <c r="M35" s="241">
        <v>2205</v>
      </c>
      <c r="N35" s="241">
        <v>2730</v>
      </c>
      <c r="O35" s="241">
        <v>2484.246930058729</v>
      </c>
      <c r="P35" s="241">
        <v>5162.6000000000004</v>
      </c>
      <c r="Q35" s="241">
        <v>2415</v>
      </c>
      <c r="R35" s="241">
        <v>3171</v>
      </c>
      <c r="S35" s="241">
        <v>2856.3144191988445</v>
      </c>
      <c r="T35" s="241">
        <v>29306.799999999999</v>
      </c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</row>
    <row r="36" spans="2:44" ht="13.5" customHeight="1" x14ac:dyDescent="0.15">
      <c r="B36" s="405" t="s">
        <v>131</v>
      </c>
      <c r="C36" s="406"/>
      <c r="D36" s="404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  <c r="S36" s="357"/>
      <c r="T36" s="357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</row>
    <row r="37" spans="2:44" ht="13.5" customHeight="1" x14ac:dyDescent="0.15">
      <c r="B37" s="407"/>
      <c r="C37" s="408"/>
      <c r="D37" s="409"/>
      <c r="E37" s="362"/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362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</row>
    <row r="38" spans="2:44" ht="3.75" customHeight="1" x14ac:dyDescent="0.15"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</row>
    <row r="39" spans="2:44" ht="13.5" customHeight="1" x14ac:dyDescent="0.15">
      <c r="B39" s="137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</row>
    <row r="40" spans="2:44" ht="13.5" customHeight="1" x14ac:dyDescent="0.15">
      <c r="B40" s="137"/>
      <c r="E40" s="177"/>
      <c r="F40" s="177"/>
      <c r="G40" s="177"/>
      <c r="H40" s="177"/>
      <c r="I40" s="177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358"/>
      <c r="U40" s="176"/>
      <c r="V40" s="176"/>
      <c r="W40" s="176"/>
      <c r="X40" s="176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</row>
    <row r="41" spans="2:44" ht="13.5" customHeight="1" x14ac:dyDescent="0.15">
      <c r="B41" s="137"/>
      <c r="E41" s="177"/>
      <c r="F41" s="177"/>
      <c r="G41" s="177"/>
      <c r="H41" s="177"/>
      <c r="I41" s="177"/>
      <c r="T41" s="358"/>
      <c r="U41" s="134"/>
    </row>
    <row r="42" spans="2:44" ht="13.5" customHeight="1" x14ac:dyDescent="0.15">
      <c r="B42" s="137"/>
      <c r="E42" s="177"/>
      <c r="F42" s="177"/>
      <c r="G42" s="177"/>
      <c r="H42" s="177"/>
      <c r="I42" s="177"/>
      <c r="T42" s="358"/>
      <c r="U42" s="134"/>
    </row>
    <row r="43" spans="2:44" ht="13.5" x14ac:dyDescent="0.15">
      <c r="E43" s="177"/>
      <c r="F43" s="177"/>
      <c r="G43" s="177"/>
      <c r="H43" s="177"/>
      <c r="I43" s="177"/>
      <c r="T43" s="358"/>
      <c r="U43" s="134"/>
    </row>
    <row r="44" spans="2:44" x14ac:dyDescent="0.15">
      <c r="T44" s="358"/>
      <c r="U44" s="134"/>
    </row>
    <row r="45" spans="2:44" x14ac:dyDescent="0.15">
      <c r="T45" s="358"/>
      <c r="U45" s="134"/>
    </row>
    <row r="46" spans="2:44" x14ac:dyDescent="0.15">
      <c r="T46" s="358"/>
      <c r="U46" s="134"/>
    </row>
    <row r="47" spans="2:44" x14ac:dyDescent="0.15">
      <c r="T47" s="134"/>
      <c r="U47" s="134"/>
    </row>
    <row r="48" spans="2:44" x14ac:dyDescent="0.15">
      <c r="T48" s="134"/>
      <c r="U48" s="134"/>
    </row>
  </sheetData>
  <phoneticPr fontId="6"/>
  <conditionalFormatting sqref="B37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39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625" style="135" customWidth="1"/>
    <col min="3" max="4" width="2.875" style="135" customWidth="1"/>
    <col min="5" max="7" width="5.875" style="135" customWidth="1"/>
    <col min="8" max="8" width="7.875" style="135" customWidth="1"/>
    <col min="9" max="11" width="5.875" style="135" customWidth="1"/>
    <col min="12" max="12" width="7.875" style="135" customWidth="1"/>
    <col min="13" max="15" width="5.875" style="135" customWidth="1"/>
    <col min="16" max="16" width="8.125" style="135" customWidth="1"/>
    <col min="17" max="16384" width="7.5" style="135"/>
  </cols>
  <sheetData>
    <row r="1" spans="2:36" ht="15" customHeight="1" x14ac:dyDescent="0.15">
      <c r="B1" s="373"/>
      <c r="C1" s="373"/>
      <c r="D1" s="373"/>
      <c r="R1" s="134"/>
      <c r="S1" s="342"/>
      <c r="T1" s="342"/>
      <c r="U1" s="342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</row>
    <row r="2" spans="2:36" ht="12.75" customHeight="1" x14ac:dyDescent="0.15">
      <c r="B2" s="135" t="str">
        <f>近和33!B2</f>
        <v>(2)和牛チルド「3」の品目別価格　（つづき）</v>
      </c>
      <c r="C2" s="344"/>
      <c r="D2" s="344"/>
      <c r="R2" s="134"/>
      <c r="S2" s="134"/>
      <c r="T2" s="345"/>
      <c r="U2" s="345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</row>
    <row r="3" spans="2:36" ht="12.75" customHeight="1" x14ac:dyDescent="0.15">
      <c r="B3" s="344"/>
      <c r="C3" s="344"/>
      <c r="D3" s="344"/>
      <c r="P3" s="137" t="s">
        <v>87</v>
      </c>
      <c r="R3" s="134"/>
      <c r="S3" s="345"/>
      <c r="T3" s="345"/>
      <c r="U3" s="345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8"/>
      <c r="AH3" s="134"/>
      <c r="AI3" s="134"/>
      <c r="AJ3" s="134"/>
    </row>
    <row r="4" spans="2:36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</row>
    <row r="5" spans="2:36" ht="13.5" customHeight="1" x14ac:dyDescent="0.15">
      <c r="B5" s="320"/>
      <c r="C5" s="348" t="s">
        <v>259</v>
      </c>
      <c r="D5" s="349"/>
      <c r="E5" s="350" t="s">
        <v>295</v>
      </c>
      <c r="F5" s="351"/>
      <c r="G5" s="351"/>
      <c r="H5" s="352"/>
      <c r="I5" s="350" t="s">
        <v>296</v>
      </c>
      <c r="J5" s="351"/>
      <c r="K5" s="351"/>
      <c r="L5" s="352"/>
      <c r="M5" s="350" t="s">
        <v>297</v>
      </c>
      <c r="N5" s="351"/>
      <c r="O5" s="351"/>
      <c r="P5" s="352"/>
      <c r="R5" s="134"/>
      <c r="S5" s="134"/>
      <c r="T5" s="378"/>
      <c r="U5" s="378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77"/>
      <c r="AH5" s="134"/>
      <c r="AI5" s="134"/>
      <c r="AJ5" s="134"/>
    </row>
    <row r="6" spans="2:36" ht="13.5" customHeight="1" x14ac:dyDescent="0.15">
      <c r="B6" s="353" t="s">
        <v>262</v>
      </c>
      <c r="C6" s="354"/>
      <c r="D6" s="355"/>
      <c r="E6" s="147" t="s">
        <v>95</v>
      </c>
      <c r="F6" s="148" t="s">
        <v>96</v>
      </c>
      <c r="G6" s="143" t="s">
        <v>97</v>
      </c>
      <c r="H6" s="148" t="s">
        <v>98</v>
      </c>
      <c r="I6" s="147" t="s">
        <v>95</v>
      </c>
      <c r="J6" s="148" t="s">
        <v>96</v>
      </c>
      <c r="K6" s="143" t="s">
        <v>97</v>
      </c>
      <c r="L6" s="148" t="s">
        <v>98</v>
      </c>
      <c r="M6" s="147" t="s">
        <v>95</v>
      </c>
      <c r="N6" s="148" t="s">
        <v>96</v>
      </c>
      <c r="O6" s="143" t="s">
        <v>97</v>
      </c>
      <c r="P6" s="148" t="s">
        <v>98</v>
      </c>
      <c r="R6" s="134"/>
      <c r="S6" s="378"/>
      <c r="T6" s="378"/>
      <c r="U6" s="378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34"/>
      <c r="AI6" s="134"/>
      <c r="AJ6" s="134"/>
    </row>
    <row r="7" spans="2:36" ht="13.5" customHeight="1" x14ac:dyDescent="0.15">
      <c r="B7" s="149"/>
      <c r="C7" s="150"/>
      <c r="D7" s="160"/>
      <c r="E7" s="151"/>
      <c r="F7" s="152"/>
      <c r="G7" s="153" t="s">
        <v>99</v>
      </c>
      <c r="H7" s="152"/>
      <c r="I7" s="151"/>
      <c r="J7" s="152"/>
      <c r="K7" s="153" t="s">
        <v>99</v>
      </c>
      <c r="L7" s="152"/>
      <c r="M7" s="151"/>
      <c r="N7" s="152"/>
      <c r="O7" s="153" t="s">
        <v>99</v>
      </c>
      <c r="P7" s="152"/>
      <c r="R7" s="134"/>
      <c r="S7" s="134"/>
      <c r="T7" s="134"/>
      <c r="U7" s="134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34"/>
      <c r="AI7" s="134"/>
      <c r="AJ7" s="134"/>
    </row>
    <row r="8" spans="2:36" ht="13.5" customHeight="1" x14ac:dyDescent="0.15">
      <c r="B8" s="157" t="s">
        <v>263</v>
      </c>
      <c r="C8" s="134">
        <v>20</v>
      </c>
      <c r="D8" s="155" t="s">
        <v>264</v>
      </c>
      <c r="E8" s="356">
        <v>2100</v>
      </c>
      <c r="F8" s="357">
        <v>3150</v>
      </c>
      <c r="G8" s="358">
        <v>2732</v>
      </c>
      <c r="H8" s="357">
        <v>17602</v>
      </c>
      <c r="I8" s="356">
        <v>3675</v>
      </c>
      <c r="J8" s="357">
        <v>5355</v>
      </c>
      <c r="K8" s="358">
        <v>4454</v>
      </c>
      <c r="L8" s="357">
        <v>26343</v>
      </c>
      <c r="M8" s="356">
        <v>4725</v>
      </c>
      <c r="N8" s="357">
        <v>6615</v>
      </c>
      <c r="O8" s="358">
        <v>5843</v>
      </c>
      <c r="P8" s="357">
        <v>78760</v>
      </c>
      <c r="R8" s="134"/>
      <c r="S8" s="138"/>
      <c r="T8" s="134"/>
      <c r="U8" s="134"/>
      <c r="V8" s="358"/>
      <c r="W8" s="358"/>
      <c r="X8" s="358"/>
      <c r="Y8" s="358"/>
      <c r="Z8" s="358"/>
      <c r="AA8" s="358"/>
      <c r="AB8" s="358"/>
      <c r="AC8" s="358"/>
      <c r="AD8" s="358"/>
      <c r="AE8" s="358"/>
      <c r="AF8" s="358"/>
      <c r="AG8" s="358"/>
      <c r="AH8" s="134"/>
      <c r="AI8" s="134"/>
      <c r="AJ8" s="134"/>
    </row>
    <row r="9" spans="2:36" ht="13.5" customHeight="1" x14ac:dyDescent="0.15">
      <c r="B9" s="157"/>
      <c r="C9" s="134">
        <v>21</v>
      </c>
      <c r="D9" s="155"/>
      <c r="E9" s="356">
        <v>1995</v>
      </c>
      <c r="F9" s="357">
        <v>2625</v>
      </c>
      <c r="G9" s="358">
        <v>2296</v>
      </c>
      <c r="H9" s="357">
        <v>9130</v>
      </c>
      <c r="I9" s="356">
        <v>3150</v>
      </c>
      <c r="J9" s="357">
        <v>5250</v>
      </c>
      <c r="K9" s="358">
        <v>4112</v>
      </c>
      <c r="L9" s="357">
        <v>30732</v>
      </c>
      <c r="M9" s="356">
        <v>4410</v>
      </c>
      <c r="N9" s="357">
        <v>6195</v>
      </c>
      <c r="O9" s="358">
        <v>5306</v>
      </c>
      <c r="P9" s="357">
        <v>87662</v>
      </c>
      <c r="R9" s="134"/>
      <c r="S9" s="138"/>
      <c r="T9" s="134"/>
      <c r="U9" s="134"/>
      <c r="V9" s="358"/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134"/>
      <c r="AI9" s="134"/>
      <c r="AJ9" s="134"/>
    </row>
    <row r="10" spans="2:36" ht="13.5" customHeight="1" x14ac:dyDescent="0.15">
      <c r="B10" s="157"/>
      <c r="C10" s="134">
        <v>22</v>
      </c>
      <c r="D10" s="155"/>
      <c r="E10" s="220" t="s">
        <v>267</v>
      </c>
      <c r="F10" s="220" t="s">
        <v>267</v>
      </c>
      <c r="G10" s="220" t="s">
        <v>267</v>
      </c>
      <c r="H10" s="357">
        <v>3689</v>
      </c>
      <c r="I10" s="357">
        <v>3360</v>
      </c>
      <c r="J10" s="357">
        <v>5040</v>
      </c>
      <c r="K10" s="357">
        <v>4106</v>
      </c>
      <c r="L10" s="357">
        <v>39328</v>
      </c>
      <c r="M10" s="357">
        <v>4410</v>
      </c>
      <c r="N10" s="357">
        <v>6090</v>
      </c>
      <c r="O10" s="357">
        <v>5144</v>
      </c>
      <c r="P10" s="360">
        <v>100281</v>
      </c>
      <c r="R10" s="134"/>
      <c r="S10" s="138"/>
      <c r="T10" s="134"/>
      <c r="U10" s="134"/>
      <c r="V10" s="358"/>
      <c r="W10" s="358"/>
      <c r="X10" s="358"/>
      <c r="Y10" s="358"/>
      <c r="Z10" s="358"/>
      <c r="AA10" s="358"/>
      <c r="AB10" s="358"/>
      <c r="AC10" s="358"/>
      <c r="AD10" s="358"/>
      <c r="AE10" s="358"/>
      <c r="AF10" s="358"/>
      <c r="AG10" s="358"/>
      <c r="AH10" s="134"/>
      <c r="AI10" s="134"/>
      <c r="AJ10" s="134"/>
    </row>
    <row r="11" spans="2:36" ht="13.5" customHeight="1" x14ac:dyDescent="0.15">
      <c r="B11" s="157"/>
      <c r="C11" s="134">
        <v>23</v>
      </c>
      <c r="D11" s="155"/>
      <c r="E11" s="158">
        <v>2152.5</v>
      </c>
      <c r="F11" s="158">
        <v>2940</v>
      </c>
      <c r="G11" s="158">
        <v>2386.94734899174</v>
      </c>
      <c r="H11" s="158">
        <v>9587.7000000000007</v>
      </c>
      <c r="I11" s="158">
        <v>3465</v>
      </c>
      <c r="J11" s="158">
        <v>4830</v>
      </c>
      <c r="K11" s="158">
        <v>4121.4452247085865</v>
      </c>
      <c r="L11" s="158">
        <v>56973.4</v>
      </c>
      <c r="M11" s="158">
        <v>4200</v>
      </c>
      <c r="N11" s="158">
        <v>5596.5</v>
      </c>
      <c r="O11" s="158">
        <v>4803.2643120781368</v>
      </c>
      <c r="P11" s="159">
        <v>119551.8</v>
      </c>
      <c r="R11" s="134"/>
      <c r="S11" s="138"/>
      <c r="T11" s="134"/>
      <c r="U11" s="134"/>
      <c r="V11" s="245"/>
      <c r="W11" s="245"/>
      <c r="X11" s="245"/>
      <c r="Y11" s="358"/>
      <c r="Z11" s="358"/>
      <c r="AA11" s="358"/>
      <c r="AB11" s="358"/>
      <c r="AC11" s="358"/>
      <c r="AD11" s="358"/>
      <c r="AE11" s="358"/>
      <c r="AF11" s="358"/>
      <c r="AG11" s="358"/>
      <c r="AH11" s="134"/>
      <c r="AI11" s="134"/>
      <c r="AJ11" s="134"/>
    </row>
    <row r="12" spans="2:36" ht="13.5" customHeight="1" x14ac:dyDescent="0.15">
      <c r="B12" s="361"/>
      <c r="C12" s="150">
        <v>24</v>
      </c>
      <c r="D12" s="160"/>
      <c r="E12" s="238">
        <v>1985</v>
      </c>
      <c r="F12" s="238">
        <v>2982</v>
      </c>
      <c r="G12" s="239">
        <v>2358.6908007886236</v>
      </c>
      <c r="H12" s="238">
        <v>5656.2000000000007</v>
      </c>
      <c r="I12" s="238">
        <v>2940</v>
      </c>
      <c r="J12" s="238">
        <v>5775</v>
      </c>
      <c r="K12" s="239">
        <v>4265.858477610429</v>
      </c>
      <c r="L12" s="238">
        <v>232989.00000000003</v>
      </c>
      <c r="M12" s="238">
        <v>3990</v>
      </c>
      <c r="N12" s="238">
        <v>6510</v>
      </c>
      <c r="O12" s="239">
        <v>4894.7119571971552</v>
      </c>
      <c r="P12" s="238">
        <v>260112.59999999998</v>
      </c>
      <c r="R12" s="134"/>
      <c r="S12" s="138"/>
      <c r="T12" s="134"/>
      <c r="U12" s="134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34"/>
      <c r="AI12" s="134"/>
      <c r="AJ12" s="134"/>
    </row>
    <row r="13" spans="2:36" ht="13.5" customHeight="1" x14ac:dyDescent="0.15">
      <c r="B13" s="157"/>
      <c r="C13" s="134">
        <v>6</v>
      </c>
      <c r="D13" s="155"/>
      <c r="E13" s="220">
        <v>1984.5</v>
      </c>
      <c r="F13" s="220">
        <v>2982</v>
      </c>
      <c r="G13" s="220">
        <v>2061.323104693141</v>
      </c>
      <c r="H13" s="357">
        <v>386.6</v>
      </c>
      <c r="I13" s="360">
        <v>2940</v>
      </c>
      <c r="J13" s="357">
        <v>4725</v>
      </c>
      <c r="K13" s="357">
        <v>4153.7559740393053</v>
      </c>
      <c r="L13" s="357">
        <v>20362.5</v>
      </c>
      <c r="M13" s="360">
        <v>4200</v>
      </c>
      <c r="N13" s="357">
        <v>5250</v>
      </c>
      <c r="O13" s="357">
        <v>4826.5708987161188</v>
      </c>
      <c r="P13" s="360">
        <v>22540.2</v>
      </c>
      <c r="R13" s="134"/>
      <c r="S13" s="138"/>
      <c r="T13" s="134"/>
      <c r="U13" s="134"/>
      <c r="V13" s="245"/>
      <c r="W13" s="245"/>
      <c r="X13" s="245"/>
      <c r="Y13" s="358"/>
      <c r="Z13" s="358"/>
      <c r="AA13" s="358"/>
      <c r="AB13" s="358"/>
      <c r="AC13" s="358"/>
      <c r="AD13" s="358"/>
      <c r="AE13" s="358"/>
      <c r="AF13" s="358"/>
      <c r="AG13" s="358"/>
      <c r="AH13" s="134"/>
      <c r="AI13" s="134"/>
      <c r="AJ13" s="134"/>
    </row>
    <row r="14" spans="2:36" ht="13.5" customHeight="1" x14ac:dyDescent="0.15">
      <c r="B14" s="157"/>
      <c r="C14" s="134">
        <v>7</v>
      </c>
      <c r="D14" s="155"/>
      <c r="E14" s="220">
        <v>0</v>
      </c>
      <c r="F14" s="220">
        <v>0</v>
      </c>
      <c r="G14" s="220">
        <v>0</v>
      </c>
      <c r="H14" s="357">
        <v>162.1</v>
      </c>
      <c r="I14" s="357">
        <v>3150</v>
      </c>
      <c r="J14" s="357">
        <v>5040</v>
      </c>
      <c r="K14" s="357">
        <v>4296.8576005961204</v>
      </c>
      <c r="L14" s="357">
        <v>25360</v>
      </c>
      <c r="M14" s="357">
        <v>4725</v>
      </c>
      <c r="N14" s="357">
        <v>6090</v>
      </c>
      <c r="O14" s="357">
        <v>5188.8679266748049</v>
      </c>
      <c r="P14" s="360">
        <v>25647.4</v>
      </c>
      <c r="R14" s="134"/>
      <c r="S14" s="138"/>
      <c r="T14" s="134"/>
      <c r="U14" s="134"/>
      <c r="V14" s="245"/>
      <c r="W14" s="245"/>
      <c r="X14" s="245"/>
      <c r="Y14" s="358"/>
      <c r="Z14" s="358"/>
      <c r="AA14" s="358"/>
      <c r="AB14" s="358"/>
      <c r="AC14" s="358"/>
      <c r="AD14" s="358"/>
      <c r="AE14" s="358"/>
      <c r="AF14" s="358"/>
      <c r="AG14" s="358"/>
      <c r="AH14" s="134"/>
      <c r="AI14" s="134"/>
      <c r="AJ14" s="134"/>
    </row>
    <row r="15" spans="2:36" ht="13.5" customHeight="1" x14ac:dyDescent="0.15">
      <c r="B15" s="157"/>
      <c r="C15" s="134">
        <v>8</v>
      </c>
      <c r="D15" s="155"/>
      <c r="E15" s="220">
        <v>0</v>
      </c>
      <c r="F15" s="220">
        <v>0</v>
      </c>
      <c r="G15" s="220">
        <v>0</v>
      </c>
      <c r="H15" s="357">
        <v>115</v>
      </c>
      <c r="I15" s="360">
        <v>3150</v>
      </c>
      <c r="J15" s="357">
        <v>5040</v>
      </c>
      <c r="K15" s="357">
        <v>4334.5639467962692</v>
      </c>
      <c r="L15" s="357">
        <v>27365.200000000001</v>
      </c>
      <c r="M15" s="357">
        <v>4725</v>
      </c>
      <c r="N15" s="357">
        <v>6090</v>
      </c>
      <c r="O15" s="360">
        <v>5190.6689349698136</v>
      </c>
      <c r="P15" s="360">
        <v>28423.8</v>
      </c>
      <c r="R15" s="134"/>
      <c r="S15" s="138"/>
      <c r="T15" s="134"/>
      <c r="U15" s="134"/>
      <c r="V15" s="245"/>
      <c r="W15" s="245"/>
      <c r="X15" s="245"/>
      <c r="Y15" s="358"/>
      <c r="Z15" s="358"/>
      <c r="AA15" s="358"/>
      <c r="AB15" s="358"/>
      <c r="AC15" s="358"/>
      <c r="AD15" s="358"/>
      <c r="AE15" s="358"/>
      <c r="AF15" s="358"/>
      <c r="AG15" s="358"/>
      <c r="AH15" s="134"/>
      <c r="AI15" s="134"/>
      <c r="AJ15" s="134"/>
    </row>
    <row r="16" spans="2:36" ht="13.5" customHeight="1" x14ac:dyDescent="0.15">
      <c r="B16" s="157"/>
      <c r="C16" s="134">
        <v>9</v>
      </c>
      <c r="D16" s="155"/>
      <c r="E16" s="220">
        <v>2315.25</v>
      </c>
      <c r="F16" s="220">
        <v>2415</v>
      </c>
      <c r="G16" s="220">
        <v>2398.377841278088</v>
      </c>
      <c r="H16" s="357">
        <v>1457.2</v>
      </c>
      <c r="I16" s="357">
        <v>3675</v>
      </c>
      <c r="J16" s="357">
        <v>5040</v>
      </c>
      <c r="K16" s="357">
        <v>4443.5510204081611</v>
      </c>
      <c r="L16" s="357">
        <v>17986.599999999999</v>
      </c>
      <c r="M16" s="357">
        <v>4725</v>
      </c>
      <c r="N16" s="357">
        <v>6090</v>
      </c>
      <c r="O16" s="357">
        <v>5204.9214176821561</v>
      </c>
      <c r="P16" s="360">
        <v>18529.900000000001</v>
      </c>
      <c r="R16" s="134"/>
      <c r="S16" s="138"/>
      <c r="T16" s="134"/>
      <c r="U16" s="134"/>
      <c r="V16" s="245"/>
      <c r="W16" s="245"/>
      <c r="X16" s="245"/>
      <c r="Y16" s="358"/>
      <c r="Z16" s="358"/>
      <c r="AA16" s="358"/>
      <c r="AB16" s="358"/>
      <c r="AC16" s="358"/>
      <c r="AD16" s="358"/>
      <c r="AE16" s="358"/>
      <c r="AF16" s="358"/>
      <c r="AG16" s="358"/>
      <c r="AH16" s="134"/>
      <c r="AI16" s="134"/>
      <c r="AJ16" s="134"/>
    </row>
    <row r="17" spans="2:36" ht="13.5" customHeight="1" x14ac:dyDescent="0.15">
      <c r="B17" s="157"/>
      <c r="C17" s="134">
        <v>10</v>
      </c>
      <c r="D17" s="155"/>
      <c r="E17" s="220">
        <v>2315.25</v>
      </c>
      <c r="F17" s="220">
        <v>2415</v>
      </c>
      <c r="G17" s="220">
        <v>2408.1378364905286</v>
      </c>
      <c r="H17" s="357">
        <v>1010</v>
      </c>
      <c r="I17" s="357">
        <v>3675</v>
      </c>
      <c r="J17" s="357">
        <v>5040</v>
      </c>
      <c r="K17" s="357">
        <v>4543.5629785619703</v>
      </c>
      <c r="L17" s="357">
        <v>25523.9</v>
      </c>
      <c r="M17" s="357">
        <v>4725</v>
      </c>
      <c r="N17" s="357">
        <v>6090</v>
      </c>
      <c r="O17" s="357">
        <v>5249.0085944731009</v>
      </c>
      <c r="P17" s="360">
        <v>27396.1</v>
      </c>
      <c r="R17" s="134"/>
      <c r="S17" s="138"/>
      <c r="T17" s="134"/>
      <c r="U17" s="134"/>
      <c r="V17" s="245"/>
      <c r="W17" s="245"/>
      <c r="X17" s="245"/>
      <c r="Y17" s="358"/>
      <c r="Z17" s="358"/>
      <c r="AA17" s="358"/>
      <c r="AB17" s="358"/>
      <c r="AC17" s="358"/>
      <c r="AD17" s="358"/>
      <c r="AE17" s="358"/>
      <c r="AF17" s="358"/>
      <c r="AG17" s="358"/>
      <c r="AH17" s="134"/>
      <c r="AI17" s="134"/>
      <c r="AJ17" s="134"/>
    </row>
    <row r="18" spans="2:36" ht="13.5" customHeight="1" x14ac:dyDescent="0.15">
      <c r="B18" s="157"/>
      <c r="C18" s="134">
        <v>11</v>
      </c>
      <c r="D18" s="155"/>
      <c r="E18" s="220">
        <v>2535.75</v>
      </c>
      <c r="F18" s="244">
        <v>2756.25</v>
      </c>
      <c r="G18" s="220">
        <v>2626.0523450586265</v>
      </c>
      <c r="H18" s="357">
        <v>612.6</v>
      </c>
      <c r="I18" s="357">
        <v>4200</v>
      </c>
      <c r="J18" s="357">
        <v>5250</v>
      </c>
      <c r="K18" s="357">
        <v>4827.7333566678335</v>
      </c>
      <c r="L18" s="357">
        <v>22259.1</v>
      </c>
      <c r="M18" s="357">
        <v>4515</v>
      </c>
      <c r="N18" s="357">
        <v>6300</v>
      </c>
      <c r="O18" s="357">
        <v>5277.599938954455</v>
      </c>
      <c r="P18" s="360">
        <v>23381.5</v>
      </c>
      <c r="R18" s="134"/>
      <c r="S18" s="138"/>
      <c r="T18" s="134"/>
      <c r="U18" s="134"/>
      <c r="V18" s="245"/>
      <c r="W18" s="245"/>
      <c r="X18" s="245"/>
      <c r="Y18" s="358"/>
      <c r="Z18" s="358"/>
      <c r="AA18" s="358"/>
      <c r="AB18" s="358"/>
      <c r="AC18" s="358"/>
      <c r="AD18" s="358"/>
      <c r="AE18" s="358"/>
      <c r="AF18" s="358"/>
      <c r="AG18" s="358"/>
      <c r="AH18" s="134"/>
      <c r="AI18" s="134"/>
      <c r="AJ18" s="134"/>
    </row>
    <row r="19" spans="2:36" ht="13.5" customHeight="1" x14ac:dyDescent="0.15">
      <c r="B19" s="157"/>
      <c r="C19" s="134">
        <v>12</v>
      </c>
      <c r="D19" s="155"/>
      <c r="E19" s="244">
        <v>2756.25</v>
      </c>
      <c r="F19" s="220">
        <v>2976.75</v>
      </c>
      <c r="G19" s="220">
        <v>2877.07917888563</v>
      </c>
      <c r="H19" s="357">
        <v>1506.1</v>
      </c>
      <c r="I19" s="357">
        <v>4725</v>
      </c>
      <c r="J19" s="357">
        <v>5775</v>
      </c>
      <c r="K19" s="357">
        <v>5307.6083398133751</v>
      </c>
      <c r="L19" s="357">
        <v>32489.7</v>
      </c>
      <c r="M19" s="357">
        <v>4725</v>
      </c>
      <c r="N19" s="357">
        <v>6510</v>
      </c>
      <c r="O19" s="357">
        <v>5540.2756564398778</v>
      </c>
      <c r="P19" s="360">
        <v>37136.699999999997</v>
      </c>
      <c r="R19" s="134"/>
      <c r="S19" s="138"/>
      <c r="T19" s="134"/>
      <c r="U19" s="134"/>
      <c r="V19" s="245"/>
      <c r="W19" s="245"/>
      <c r="X19" s="245"/>
      <c r="Y19" s="358"/>
      <c r="Z19" s="358"/>
      <c r="AA19" s="358"/>
      <c r="AB19" s="358"/>
      <c r="AC19" s="358"/>
      <c r="AD19" s="358"/>
      <c r="AE19" s="358"/>
      <c r="AF19" s="358"/>
      <c r="AG19" s="358"/>
      <c r="AH19" s="134"/>
      <c r="AI19" s="134"/>
      <c r="AJ19" s="134"/>
    </row>
    <row r="20" spans="2:36" ht="13.5" customHeight="1" x14ac:dyDescent="0.15">
      <c r="B20" s="157" t="s">
        <v>265</v>
      </c>
      <c r="C20" s="134">
        <v>1</v>
      </c>
      <c r="D20" s="155" t="s">
        <v>268</v>
      </c>
      <c r="E20" s="220">
        <v>2310</v>
      </c>
      <c r="F20" s="220">
        <v>2756.25</v>
      </c>
      <c r="G20" s="220">
        <v>2568.1465942744326</v>
      </c>
      <c r="H20" s="357">
        <v>409.3</v>
      </c>
      <c r="I20" s="357">
        <v>4200</v>
      </c>
      <c r="J20" s="357">
        <v>5460</v>
      </c>
      <c r="K20" s="357">
        <v>4919.2342872791996</v>
      </c>
      <c r="L20" s="357">
        <v>25710.2</v>
      </c>
      <c r="M20" s="357">
        <v>4515</v>
      </c>
      <c r="N20" s="357">
        <v>6510</v>
      </c>
      <c r="O20" s="357">
        <v>5485.5642804444569</v>
      </c>
      <c r="P20" s="360">
        <v>29962</v>
      </c>
      <c r="R20" s="134"/>
      <c r="S20" s="138"/>
      <c r="T20" s="134"/>
      <c r="U20" s="134"/>
      <c r="V20" s="245"/>
      <c r="W20" s="245"/>
      <c r="X20" s="245"/>
      <c r="Y20" s="358"/>
      <c r="Z20" s="358"/>
      <c r="AA20" s="358"/>
      <c r="AB20" s="358"/>
      <c r="AC20" s="358"/>
      <c r="AD20" s="358"/>
      <c r="AE20" s="358"/>
      <c r="AF20" s="358"/>
      <c r="AG20" s="358"/>
      <c r="AH20" s="134"/>
      <c r="AI20" s="134"/>
      <c r="AJ20" s="134"/>
    </row>
    <row r="21" spans="2:36" ht="13.5" customHeight="1" x14ac:dyDescent="0.15">
      <c r="B21" s="157"/>
      <c r="C21" s="134">
        <v>2</v>
      </c>
      <c r="D21" s="155"/>
      <c r="E21" s="220">
        <v>0</v>
      </c>
      <c r="F21" s="220">
        <v>0</v>
      </c>
      <c r="G21" s="220">
        <v>0</v>
      </c>
      <c r="H21" s="357">
        <v>0</v>
      </c>
      <c r="I21" s="357">
        <v>3990</v>
      </c>
      <c r="J21" s="357">
        <v>5250</v>
      </c>
      <c r="K21" s="357">
        <v>4728.8097243867014</v>
      </c>
      <c r="L21" s="357">
        <v>18160.900000000001</v>
      </c>
      <c r="M21" s="357">
        <v>4410</v>
      </c>
      <c r="N21" s="357">
        <v>5250</v>
      </c>
      <c r="O21" s="357">
        <v>4921.0014005602252</v>
      </c>
      <c r="P21" s="360">
        <v>21065.599999999999</v>
      </c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</row>
    <row r="22" spans="2:36" ht="13.5" customHeight="1" x14ac:dyDescent="0.15">
      <c r="B22" s="157"/>
      <c r="C22" s="134">
        <v>3</v>
      </c>
      <c r="D22" s="155"/>
      <c r="E22" s="220">
        <v>0</v>
      </c>
      <c r="F22" s="220">
        <v>0</v>
      </c>
      <c r="G22" s="220">
        <v>0</v>
      </c>
      <c r="H22" s="357">
        <v>69.8</v>
      </c>
      <c r="I22" s="357">
        <v>3150</v>
      </c>
      <c r="J22" s="357">
        <v>5460</v>
      </c>
      <c r="K22" s="357">
        <v>4580.8245732058931</v>
      </c>
      <c r="L22" s="357">
        <v>19752.2</v>
      </c>
      <c r="M22" s="357">
        <v>4515</v>
      </c>
      <c r="N22" s="357">
        <v>5565</v>
      </c>
      <c r="O22" s="357">
        <v>4819.682098180434</v>
      </c>
      <c r="P22" s="360">
        <v>20802.5</v>
      </c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</row>
    <row r="23" spans="2:36" ht="13.5" customHeight="1" x14ac:dyDescent="0.15">
      <c r="B23" s="157"/>
      <c r="C23" s="134">
        <v>4</v>
      </c>
      <c r="D23" s="155"/>
      <c r="E23" s="220">
        <v>0</v>
      </c>
      <c r="F23" s="220">
        <v>0</v>
      </c>
      <c r="G23" s="220">
        <v>0</v>
      </c>
      <c r="H23" s="357">
        <v>54.9</v>
      </c>
      <c r="I23" s="357">
        <v>3990</v>
      </c>
      <c r="J23" s="357">
        <v>4725</v>
      </c>
      <c r="K23" s="357">
        <v>4466.8183280553421</v>
      </c>
      <c r="L23" s="357">
        <v>25927.599999999999</v>
      </c>
      <c r="M23" s="357">
        <v>4725</v>
      </c>
      <c r="N23" s="357">
        <v>5775</v>
      </c>
      <c r="O23" s="357">
        <v>5224.4673935708088</v>
      </c>
      <c r="P23" s="360">
        <v>27269.8</v>
      </c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</row>
    <row r="24" spans="2:36" ht="13.5" customHeight="1" x14ac:dyDescent="0.15">
      <c r="B24" s="157"/>
      <c r="C24" s="134">
        <v>5</v>
      </c>
      <c r="D24" s="155"/>
      <c r="E24" s="220">
        <v>0</v>
      </c>
      <c r="F24" s="220">
        <v>0</v>
      </c>
      <c r="G24" s="220">
        <v>0</v>
      </c>
      <c r="H24" s="357">
        <v>75.400000000000006</v>
      </c>
      <c r="I24" s="357">
        <v>3990</v>
      </c>
      <c r="J24" s="357">
        <v>5565</v>
      </c>
      <c r="K24" s="357">
        <v>4762.7290206553653</v>
      </c>
      <c r="L24" s="357">
        <v>25806.6</v>
      </c>
      <c r="M24" s="357">
        <v>4410</v>
      </c>
      <c r="N24" s="357">
        <v>5565</v>
      </c>
      <c r="O24" s="357">
        <v>4890.7457106149141</v>
      </c>
      <c r="P24" s="360">
        <v>29641.1</v>
      </c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</row>
    <row r="25" spans="2:36" ht="13.5" customHeight="1" x14ac:dyDescent="0.15">
      <c r="B25" s="361"/>
      <c r="C25" s="150">
        <v>6</v>
      </c>
      <c r="D25" s="160"/>
      <c r="E25" s="247">
        <v>0</v>
      </c>
      <c r="F25" s="247">
        <v>0</v>
      </c>
      <c r="G25" s="247">
        <v>0</v>
      </c>
      <c r="H25" s="362">
        <v>484</v>
      </c>
      <c r="I25" s="362">
        <v>4200</v>
      </c>
      <c r="J25" s="362">
        <v>5460</v>
      </c>
      <c r="K25" s="362">
        <v>4734.8577470764449</v>
      </c>
      <c r="L25" s="362">
        <v>21525.7</v>
      </c>
      <c r="M25" s="362">
        <v>4410</v>
      </c>
      <c r="N25" s="362">
        <v>5460</v>
      </c>
      <c r="O25" s="362">
        <v>4821.0028379376117</v>
      </c>
      <c r="P25" s="363">
        <v>23393.200000000001</v>
      </c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</row>
    <row r="26" spans="2:36" x14ac:dyDescent="0.15"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</row>
    <row r="27" spans="2:36" x14ac:dyDescent="0.15">
      <c r="P27" s="358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</row>
    <row r="28" spans="2:36" x14ac:dyDescent="0.15">
      <c r="P28" s="358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</row>
    <row r="29" spans="2:36" ht="13.5" x14ac:dyDescent="0.15">
      <c r="E29" s="177"/>
      <c r="F29" s="177"/>
      <c r="G29" s="177"/>
      <c r="H29" s="177"/>
      <c r="P29" s="358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</row>
    <row r="30" spans="2:36" ht="13.5" x14ac:dyDescent="0.15">
      <c r="E30" s="177"/>
      <c r="F30" s="177"/>
      <c r="G30" s="177"/>
      <c r="H30" s="177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</row>
    <row r="31" spans="2:36" ht="13.5" x14ac:dyDescent="0.15">
      <c r="E31" s="177"/>
      <c r="F31" s="177"/>
      <c r="G31" s="177"/>
      <c r="H31" s="177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</row>
    <row r="32" spans="2:36" ht="13.5" x14ac:dyDescent="0.15">
      <c r="E32" s="177"/>
      <c r="F32" s="177"/>
      <c r="G32" s="177"/>
      <c r="H32" s="177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</row>
    <row r="33" spans="18:36" x14ac:dyDescent="0.15"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</row>
    <row r="34" spans="18:36" x14ac:dyDescent="0.15"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</row>
    <row r="35" spans="18:36" x14ac:dyDescent="0.15"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</row>
    <row r="36" spans="18:36" x14ac:dyDescent="0.15"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</row>
    <row r="37" spans="18:36" x14ac:dyDescent="0.15"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</row>
    <row r="38" spans="18:36" x14ac:dyDescent="0.15"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</row>
    <row r="39" spans="18:36" x14ac:dyDescent="0.15"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</row>
  </sheetData>
  <phoneticPr fontId="6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r:id="rId1"/>
  <headerFooter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7"/>
  <sheetViews>
    <sheetView zoomScaleNormal="100" workbookViewId="0"/>
  </sheetViews>
  <sheetFormatPr defaultColWidth="7.5" defaultRowHeight="12" x14ac:dyDescent="0.15"/>
  <cols>
    <col min="1" max="1" width="0.625" style="179" customWidth="1"/>
    <col min="2" max="2" width="5.5" style="179" customWidth="1"/>
    <col min="3" max="3" width="2.75" style="179" customWidth="1"/>
    <col min="4" max="4" width="5.25" style="179" customWidth="1"/>
    <col min="5" max="7" width="5.875" style="179" customWidth="1"/>
    <col min="8" max="8" width="8.375" style="179" customWidth="1"/>
    <col min="9" max="11" width="5.875" style="179" customWidth="1"/>
    <col min="12" max="12" width="8.125" style="179" customWidth="1"/>
    <col min="13" max="15" width="5.875" style="179" customWidth="1"/>
    <col min="16" max="16" width="7.25" style="179" customWidth="1"/>
    <col min="17" max="19" width="5.875" style="179" customWidth="1"/>
    <col min="20" max="20" width="8.125" style="179" customWidth="1"/>
    <col min="21" max="23" width="5.875" style="179" customWidth="1"/>
    <col min="24" max="24" width="7.75" style="179" customWidth="1"/>
    <col min="25" max="16384" width="7.5" style="179"/>
  </cols>
  <sheetData>
    <row r="1" spans="1:51" ht="15" customHeight="1" x14ac:dyDescent="0.15">
      <c r="A1" s="135"/>
      <c r="B1" s="415"/>
      <c r="C1" s="415"/>
      <c r="D1" s="415"/>
      <c r="Z1" s="134"/>
      <c r="AA1" s="416"/>
      <c r="AB1" s="416"/>
      <c r="AC1" s="41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</row>
    <row r="2" spans="1:51" ht="12.75" customHeight="1" x14ac:dyDescent="0.15">
      <c r="B2" s="135" t="s">
        <v>298</v>
      </c>
      <c r="C2" s="417"/>
      <c r="D2" s="417"/>
      <c r="Z2" s="176"/>
      <c r="AA2" s="134"/>
      <c r="AB2" s="418"/>
      <c r="AC2" s="418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</row>
    <row r="3" spans="1:51" ht="12.75" customHeight="1" x14ac:dyDescent="0.15">
      <c r="B3" s="417"/>
      <c r="C3" s="417"/>
      <c r="D3" s="417"/>
      <c r="X3" s="180" t="s">
        <v>87</v>
      </c>
      <c r="Z3" s="176"/>
      <c r="AA3" s="418"/>
      <c r="AB3" s="418"/>
      <c r="AC3" s="418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81"/>
      <c r="AX3" s="176"/>
      <c r="AY3" s="176"/>
    </row>
    <row r="4" spans="1:51" ht="3.75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</row>
    <row r="5" spans="1:51" ht="13.5" customHeight="1" x14ac:dyDescent="0.15">
      <c r="B5" s="139"/>
      <c r="C5" s="350" t="s">
        <v>259</v>
      </c>
      <c r="D5" s="349"/>
      <c r="E5" s="374" t="s">
        <v>274</v>
      </c>
      <c r="F5" s="375"/>
      <c r="G5" s="375"/>
      <c r="H5" s="376"/>
      <c r="I5" s="374" t="s">
        <v>275</v>
      </c>
      <c r="J5" s="375"/>
      <c r="K5" s="375"/>
      <c r="L5" s="376"/>
      <c r="M5" s="374" t="s">
        <v>299</v>
      </c>
      <c r="N5" s="375"/>
      <c r="O5" s="375"/>
      <c r="P5" s="376"/>
      <c r="Q5" s="374" t="s">
        <v>300</v>
      </c>
      <c r="R5" s="375"/>
      <c r="S5" s="375"/>
      <c r="T5" s="376"/>
      <c r="U5" s="374" t="s">
        <v>277</v>
      </c>
      <c r="V5" s="375"/>
      <c r="W5" s="375"/>
      <c r="X5" s="376"/>
      <c r="Z5" s="176"/>
      <c r="AA5" s="134"/>
      <c r="AB5" s="377"/>
      <c r="AC5" s="378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  <c r="AU5" s="345"/>
      <c r="AV5" s="345"/>
      <c r="AW5" s="345"/>
      <c r="AX5" s="176"/>
      <c r="AY5" s="176"/>
    </row>
    <row r="6" spans="1:51" ht="13.5" customHeight="1" x14ac:dyDescent="0.15">
      <c r="B6" s="353" t="s">
        <v>278</v>
      </c>
      <c r="C6" s="378"/>
      <c r="D6" s="379"/>
      <c r="E6" s="380" t="s">
        <v>279</v>
      </c>
      <c r="F6" s="380" t="s">
        <v>174</v>
      </c>
      <c r="G6" s="380" t="s">
        <v>280</v>
      </c>
      <c r="H6" s="380" t="s">
        <v>98</v>
      </c>
      <c r="I6" s="380" t="s">
        <v>279</v>
      </c>
      <c r="J6" s="380" t="s">
        <v>174</v>
      </c>
      <c r="K6" s="380" t="s">
        <v>280</v>
      </c>
      <c r="L6" s="380" t="s">
        <v>98</v>
      </c>
      <c r="M6" s="380" t="s">
        <v>279</v>
      </c>
      <c r="N6" s="380" t="s">
        <v>174</v>
      </c>
      <c r="O6" s="380" t="s">
        <v>280</v>
      </c>
      <c r="P6" s="380" t="s">
        <v>98</v>
      </c>
      <c r="Q6" s="380" t="s">
        <v>279</v>
      </c>
      <c r="R6" s="380" t="s">
        <v>174</v>
      </c>
      <c r="S6" s="380" t="s">
        <v>280</v>
      </c>
      <c r="T6" s="380" t="s">
        <v>98</v>
      </c>
      <c r="U6" s="380" t="s">
        <v>279</v>
      </c>
      <c r="V6" s="380" t="s">
        <v>174</v>
      </c>
      <c r="W6" s="380" t="s">
        <v>280</v>
      </c>
      <c r="X6" s="380" t="s">
        <v>98</v>
      </c>
      <c r="Z6" s="176"/>
      <c r="AA6" s="378"/>
      <c r="AB6" s="378"/>
      <c r="AC6" s="378"/>
      <c r="AD6" s="381"/>
      <c r="AE6" s="381"/>
      <c r="AF6" s="381"/>
      <c r="AG6" s="381"/>
      <c r="AH6" s="381"/>
      <c r="AI6" s="381"/>
      <c r="AJ6" s="381"/>
      <c r="AK6" s="381"/>
      <c r="AL6" s="381"/>
      <c r="AM6" s="381"/>
      <c r="AN6" s="381"/>
      <c r="AO6" s="381"/>
      <c r="AP6" s="381"/>
      <c r="AQ6" s="381"/>
      <c r="AR6" s="381"/>
      <c r="AS6" s="381"/>
      <c r="AT6" s="381"/>
      <c r="AU6" s="381"/>
      <c r="AV6" s="381"/>
      <c r="AW6" s="381"/>
      <c r="AX6" s="176"/>
      <c r="AY6" s="176"/>
    </row>
    <row r="7" spans="1:51" ht="13.5" customHeight="1" x14ac:dyDescent="0.15">
      <c r="B7" s="149"/>
      <c r="C7" s="150"/>
      <c r="D7" s="150"/>
      <c r="E7" s="382"/>
      <c r="F7" s="382"/>
      <c r="G7" s="382" t="s">
        <v>281</v>
      </c>
      <c r="H7" s="382"/>
      <c r="I7" s="382"/>
      <c r="J7" s="382"/>
      <c r="K7" s="382" t="s">
        <v>281</v>
      </c>
      <c r="L7" s="382"/>
      <c r="M7" s="382"/>
      <c r="N7" s="382"/>
      <c r="O7" s="382" t="s">
        <v>281</v>
      </c>
      <c r="P7" s="382"/>
      <c r="Q7" s="382"/>
      <c r="R7" s="382"/>
      <c r="S7" s="382" t="s">
        <v>281</v>
      </c>
      <c r="T7" s="382"/>
      <c r="U7" s="382"/>
      <c r="V7" s="382"/>
      <c r="W7" s="382" t="s">
        <v>281</v>
      </c>
      <c r="X7" s="382"/>
      <c r="Z7" s="176"/>
      <c r="AA7" s="134"/>
      <c r="AB7" s="134"/>
      <c r="AC7" s="134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381"/>
      <c r="AV7" s="381"/>
      <c r="AW7" s="381"/>
      <c r="AX7" s="176"/>
      <c r="AY7" s="176"/>
    </row>
    <row r="8" spans="1:51" ht="13.5" customHeight="1" x14ac:dyDescent="0.15">
      <c r="B8" s="157" t="s">
        <v>301</v>
      </c>
      <c r="C8" s="316">
        <v>22</v>
      </c>
      <c r="D8" s="155" t="s">
        <v>302</v>
      </c>
      <c r="E8" s="360">
        <v>1200</v>
      </c>
      <c r="F8" s="357">
        <v>2101</v>
      </c>
      <c r="G8" s="360">
        <v>1536</v>
      </c>
      <c r="H8" s="357">
        <v>876648</v>
      </c>
      <c r="I8" s="357">
        <v>840</v>
      </c>
      <c r="J8" s="357">
        <v>1365</v>
      </c>
      <c r="K8" s="357">
        <v>1081</v>
      </c>
      <c r="L8" s="357">
        <v>723908</v>
      </c>
      <c r="M8" s="357">
        <v>1418</v>
      </c>
      <c r="N8" s="357">
        <v>2730</v>
      </c>
      <c r="O8" s="357">
        <v>1917</v>
      </c>
      <c r="P8" s="357">
        <v>76555</v>
      </c>
      <c r="Q8" s="357">
        <v>651</v>
      </c>
      <c r="R8" s="357">
        <v>998</v>
      </c>
      <c r="S8" s="357">
        <v>772</v>
      </c>
      <c r="T8" s="357">
        <v>181648</v>
      </c>
      <c r="U8" s="357">
        <v>3045</v>
      </c>
      <c r="V8" s="357">
        <v>4500</v>
      </c>
      <c r="W8" s="357">
        <v>3476</v>
      </c>
      <c r="X8" s="360">
        <v>153579</v>
      </c>
      <c r="Z8" s="176"/>
      <c r="AA8" s="138"/>
      <c r="AB8" s="316"/>
      <c r="AC8" s="134"/>
      <c r="AD8" s="358"/>
      <c r="AE8" s="358"/>
      <c r="AF8" s="358"/>
      <c r="AG8" s="358"/>
      <c r="AH8" s="358"/>
      <c r="AI8" s="358"/>
      <c r="AJ8" s="358"/>
      <c r="AK8" s="358"/>
      <c r="AL8" s="358"/>
      <c r="AM8" s="358"/>
      <c r="AN8" s="358"/>
      <c r="AO8" s="358"/>
      <c r="AP8" s="358"/>
      <c r="AQ8" s="358"/>
      <c r="AR8" s="358"/>
      <c r="AS8" s="358"/>
      <c r="AT8" s="358"/>
      <c r="AU8" s="358"/>
      <c r="AV8" s="358"/>
      <c r="AW8" s="358"/>
      <c r="AX8" s="176"/>
      <c r="AY8" s="176"/>
    </row>
    <row r="9" spans="1:51" ht="13.5" customHeight="1" x14ac:dyDescent="0.15">
      <c r="B9" s="157"/>
      <c r="C9" s="316">
        <v>23</v>
      </c>
      <c r="D9" s="155"/>
      <c r="E9" s="158">
        <v>1155</v>
      </c>
      <c r="F9" s="158">
        <v>2047.5</v>
      </c>
      <c r="G9" s="159">
        <v>1492.1949521128568</v>
      </c>
      <c r="H9" s="158">
        <v>995479.80000000016</v>
      </c>
      <c r="I9" s="158">
        <v>840</v>
      </c>
      <c r="J9" s="158">
        <v>1365</v>
      </c>
      <c r="K9" s="158">
        <v>1052.9095975230284</v>
      </c>
      <c r="L9" s="158">
        <v>779140.1</v>
      </c>
      <c r="M9" s="158">
        <v>1312.5</v>
      </c>
      <c r="N9" s="158">
        <v>2415</v>
      </c>
      <c r="O9" s="158">
        <v>1759.804284291499</v>
      </c>
      <c r="P9" s="158">
        <v>122968.20000000001</v>
      </c>
      <c r="Q9" s="158">
        <v>630</v>
      </c>
      <c r="R9" s="158">
        <v>1053.1500000000001</v>
      </c>
      <c r="S9" s="158">
        <v>782.01804720897087</v>
      </c>
      <c r="T9" s="158">
        <v>193711.39999999997</v>
      </c>
      <c r="U9" s="159">
        <v>3037.0200000000004</v>
      </c>
      <c r="V9" s="158">
        <v>4095</v>
      </c>
      <c r="W9" s="158">
        <v>3432.2702019183589</v>
      </c>
      <c r="X9" s="159">
        <v>182494.30000000005</v>
      </c>
      <c r="Z9" s="176"/>
      <c r="AA9" s="138"/>
      <c r="AB9" s="316"/>
      <c r="AC9" s="134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58"/>
      <c r="AX9" s="176"/>
      <c r="AY9" s="176"/>
    </row>
    <row r="10" spans="1:51" ht="13.5" customHeight="1" x14ac:dyDescent="0.15">
      <c r="B10" s="361"/>
      <c r="C10" s="318">
        <v>24</v>
      </c>
      <c r="D10" s="160"/>
      <c r="E10" s="238">
        <v>997.5</v>
      </c>
      <c r="F10" s="238">
        <v>2100</v>
      </c>
      <c r="G10" s="239">
        <v>1273.2686852986442</v>
      </c>
      <c r="H10" s="238">
        <v>1291047.3999999999</v>
      </c>
      <c r="I10" s="238">
        <v>735</v>
      </c>
      <c r="J10" s="238">
        <v>1260</v>
      </c>
      <c r="K10" s="239">
        <v>887.74776250372508</v>
      </c>
      <c r="L10" s="238">
        <v>749012.20000000007</v>
      </c>
      <c r="M10" s="238">
        <v>1312.5</v>
      </c>
      <c r="N10" s="238">
        <v>2788.8</v>
      </c>
      <c r="O10" s="239">
        <v>1694.3455085454416</v>
      </c>
      <c r="P10" s="238">
        <v>141427.1</v>
      </c>
      <c r="Q10" s="238">
        <v>577.5</v>
      </c>
      <c r="R10" s="238">
        <v>945</v>
      </c>
      <c r="S10" s="239">
        <v>698.00637046132726</v>
      </c>
      <c r="T10" s="238">
        <v>321349.90000000002</v>
      </c>
      <c r="U10" s="238">
        <v>3150</v>
      </c>
      <c r="V10" s="238">
        <v>4410</v>
      </c>
      <c r="W10" s="239">
        <v>3463.2893888314784</v>
      </c>
      <c r="X10" s="240">
        <v>224997</v>
      </c>
      <c r="Z10" s="176"/>
      <c r="AA10" s="138"/>
      <c r="AB10" s="316"/>
      <c r="AC10" s="134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76"/>
      <c r="AY10" s="176"/>
    </row>
    <row r="11" spans="1:51" ht="13.5" customHeight="1" x14ac:dyDescent="0.15">
      <c r="B11" s="419"/>
      <c r="C11" s="420">
        <v>6</v>
      </c>
      <c r="D11" s="421"/>
      <c r="E11" s="422">
        <v>997.5</v>
      </c>
      <c r="F11" s="422">
        <v>1417.5</v>
      </c>
      <c r="G11" s="422">
        <v>1186.6627677148906</v>
      </c>
      <c r="H11" s="422">
        <v>111575.4</v>
      </c>
      <c r="I11" s="422">
        <v>840</v>
      </c>
      <c r="J11" s="422">
        <v>1081.5</v>
      </c>
      <c r="K11" s="422">
        <v>946.88442833596196</v>
      </c>
      <c r="L11" s="422">
        <v>65128.899999999994</v>
      </c>
      <c r="M11" s="422">
        <v>1785</v>
      </c>
      <c r="N11" s="422">
        <v>2788.8</v>
      </c>
      <c r="O11" s="422">
        <v>2189.2588703837796</v>
      </c>
      <c r="P11" s="422">
        <v>12320.5</v>
      </c>
      <c r="Q11" s="422">
        <v>630</v>
      </c>
      <c r="R11" s="422">
        <v>945</v>
      </c>
      <c r="S11" s="422">
        <v>722.9024770885909</v>
      </c>
      <c r="T11" s="422">
        <v>22725.800000000003</v>
      </c>
      <c r="U11" s="422">
        <v>3360</v>
      </c>
      <c r="V11" s="422">
        <v>4038.3</v>
      </c>
      <c r="W11" s="422">
        <v>3635.7924544972611</v>
      </c>
      <c r="X11" s="421">
        <v>17817</v>
      </c>
      <c r="Z11" s="176"/>
      <c r="AA11" s="423"/>
      <c r="AB11" s="420"/>
      <c r="AC11" s="420"/>
      <c r="AD11" s="420"/>
      <c r="AE11" s="420"/>
      <c r="AF11" s="420"/>
      <c r="AG11" s="420"/>
      <c r="AH11" s="420"/>
      <c r="AI11" s="420"/>
      <c r="AJ11" s="420"/>
      <c r="AK11" s="420"/>
      <c r="AL11" s="420"/>
      <c r="AM11" s="420"/>
      <c r="AN11" s="420"/>
      <c r="AO11" s="420"/>
      <c r="AP11" s="420"/>
      <c r="AQ11" s="420"/>
      <c r="AR11" s="420"/>
      <c r="AS11" s="420"/>
      <c r="AT11" s="420"/>
      <c r="AU11" s="420"/>
      <c r="AV11" s="420"/>
      <c r="AW11" s="420"/>
      <c r="AX11" s="176"/>
      <c r="AY11" s="176"/>
    </row>
    <row r="12" spans="1:51" ht="13.5" customHeight="1" x14ac:dyDescent="0.15">
      <c r="B12" s="419"/>
      <c r="C12" s="420">
        <v>7</v>
      </c>
      <c r="D12" s="421"/>
      <c r="E12" s="422">
        <v>1050</v>
      </c>
      <c r="F12" s="422">
        <v>1680</v>
      </c>
      <c r="G12" s="422">
        <v>1232.4823105303346</v>
      </c>
      <c r="H12" s="422">
        <v>147760.29999999999</v>
      </c>
      <c r="I12" s="422">
        <v>840</v>
      </c>
      <c r="J12" s="422">
        <v>1260</v>
      </c>
      <c r="K12" s="422">
        <v>968.1695101574179</v>
      </c>
      <c r="L12" s="422">
        <v>72852.399999999994</v>
      </c>
      <c r="M12" s="422">
        <v>1680</v>
      </c>
      <c r="N12" s="422">
        <v>2788.8</v>
      </c>
      <c r="O12" s="422">
        <v>2124.063034508195</v>
      </c>
      <c r="P12" s="422">
        <v>13294.5</v>
      </c>
      <c r="Q12" s="422">
        <v>630</v>
      </c>
      <c r="R12" s="422">
        <v>945</v>
      </c>
      <c r="S12" s="422">
        <v>770.96854589205918</v>
      </c>
      <c r="T12" s="422">
        <v>24643.199999999997</v>
      </c>
      <c r="U12" s="422">
        <v>3360</v>
      </c>
      <c r="V12" s="422">
        <v>4200</v>
      </c>
      <c r="W12" s="422">
        <v>3715.6924874374713</v>
      </c>
      <c r="X12" s="421">
        <v>22165.4</v>
      </c>
      <c r="Z12" s="176"/>
      <c r="AA12" s="423"/>
      <c r="AB12" s="420"/>
      <c r="AC12" s="420"/>
      <c r="AD12" s="420"/>
      <c r="AE12" s="420"/>
      <c r="AF12" s="420"/>
      <c r="AG12" s="420"/>
      <c r="AH12" s="420"/>
      <c r="AI12" s="420"/>
      <c r="AJ12" s="420"/>
      <c r="AK12" s="420"/>
      <c r="AL12" s="420"/>
      <c r="AM12" s="420"/>
      <c r="AN12" s="420"/>
      <c r="AO12" s="420"/>
      <c r="AP12" s="420"/>
      <c r="AQ12" s="420"/>
      <c r="AR12" s="420"/>
      <c r="AS12" s="420"/>
      <c r="AT12" s="420"/>
      <c r="AU12" s="420"/>
      <c r="AV12" s="420"/>
      <c r="AW12" s="420"/>
      <c r="AX12" s="176"/>
      <c r="AY12" s="176"/>
    </row>
    <row r="13" spans="1:51" ht="13.5" customHeight="1" x14ac:dyDescent="0.15">
      <c r="B13" s="419"/>
      <c r="C13" s="420">
        <v>8</v>
      </c>
      <c r="D13" s="421"/>
      <c r="E13" s="422">
        <v>1050</v>
      </c>
      <c r="F13" s="422">
        <v>1533</v>
      </c>
      <c r="G13" s="422">
        <v>1173.526426515466</v>
      </c>
      <c r="H13" s="422">
        <v>125169.3</v>
      </c>
      <c r="I13" s="422">
        <v>840</v>
      </c>
      <c r="J13" s="422">
        <v>1050</v>
      </c>
      <c r="K13" s="422">
        <v>918.20302184946547</v>
      </c>
      <c r="L13" s="422">
        <v>48621.200000000004</v>
      </c>
      <c r="M13" s="421">
        <v>1837.5</v>
      </c>
      <c r="N13" s="422">
        <v>2625</v>
      </c>
      <c r="O13" s="422">
        <v>2101.8139063621397</v>
      </c>
      <c r="P13" s="422">
        <v>15098.400000000001</v>
      </c>
      <c r="Q13" s="422">
        <v>630</v>
      </c>
      <c r="R13" s="422">
        <v>861</v>
      </c>
      <c r="S13" s="422">
        <v>764.1783653976978</v>
      </c>
      <c r="T13" s="422">
        <v>21494.6</v>
      </c>
      <c r="U13" s="422">
        <v>3465</v>
      </c>
      <c r="V13" s="422">
        <v>4200</v>
      </c>
      <c r="W13" s="422">
        <v>3782.12175073767</v>
      </c>
      <c r="X13" s="421">
        <v>17110.8</v>
      </c>
      <c r="Z13" s="176"/>
      <c r="AA13" s="423"/>
      <c r="AB13" s="420"/>
      <c r="AC13" s="420"/>
      <c r="AD13" s="420"/>
      <c r="AE13" s="420"/>
      <c r="AF13" s="420"/>
      <c r="AG13" s="420"/>
      <c r="AH13" s="420"/>
      <c r="AI13" s="420"/>
      <c r="AJ13" s="420"/>
      <c r="AK13" s="420"/>
      <c r="AL13" s="420"/>
      <c r="AM13" s="420"/>
      <c r="AN13" s="420"/>
      <c r="AO13" s="420"/>
      <c r="AP13" s="420"/>
      <c r="AQ13" s="420"/>
      <c r="AR13" s="420"/>
      <c r="AS13" s="420"/>
      <c r="AT13" s="420"/>
      <c r="AU13" s="420"/>
      <c r="AV13" s="420"/>
      <c r="AW13" s="420"/>
      <c r="AX13" s="176"/>
      <c r="AY13" s="176"/>
    </row>
    <row r="14" spans="1:51" ht="13.5" customHeight="1" x14ac:dyDescent="0.15">
      <c r="B14" s="419"/>
      <c r="C14" s="420">
        <v>9</v>
      </c>
      <c r="D14" s="421"/>
      <c r="E14" s="422">
        <v>1102.5</v>
      </c>
      <c r="F14" s="422">
        <v>1667.4</v>
      </c>
      <c r="G14" s="421">
        <v>1238.9815982669718</v>
      </c>
      <c r="H14" s="422">
        <v>100949.7</v>
      </c>
      <c r="I14" s="422">
        <v>840</v>
      </c>
      <c r="J14" s="422">
        <v>1102.5</v>
      </c>
      <c r="K14" s="422">
        <v>926.0302036420602</v>
      </c>
      <c r="L14" s="422">
        <v>53853.1</v>
      </c>
      <c r="M14" s="421">
        <v>1785</v>
      </c>
      <c r="N14" s="422">
        <v>2625</v>
      </c>
      <c r="O14" s="422">
        <v>2109.607290533188</v>
      </c>
      <c r="P14" s="422">
        <v>9422.1</v>
      </c>
      <c r="Q14" s="422">
        <v>630</v>
      </c>
      <c r="R14" s="422">
        <v>861</v>
      </c>
      <c r="S14" s="422">
        <v>732.72607605892858</v>
      </c>
      <c r="T14" s="422">
        <v>24068</v>
      </c>
      <c r="U14" s="422">
        <v>3465</v>
      </c>
      <c r="V14" s="422">
        <v>4200</v>
      </c>
      <c r="W14" s="422">
        <v>3780.3979304894406</v>
      </c>
      <c r="X14" s="421">
        <v>17416.5</v>
      </c>
      <c r="Z14" s="176"/>
      <c r="AA14" s="423"/>
      <c r="AB14" s="420"/>
      <c r="AC14" s="420"/>
      <c r="AD14" s="420"/>
      <c r="AE14" s="420"/>
      <c r="AF14" s="420"/>
      <c r="AG14" s="420"/>
      <c r="AH14" s="420"/>
      <c r="AI14" s="420"/>
      <c r="AJ14" s="420"/>
      <c r="AK14" s="420"/>
      <c r="AL14" s="420"/>
      <c r="AM14" s="420"/>
      <c r="AN14" s="420"/>
      <c r="AO14" s="420"/>
      <c r="AP14" s="420"/>
      <c r="AQ14" s="420"/>
      <c r="AR14" s="420"/>
      <c r="AS14" s="420"/>
      <c r="AT14" s="420"/>
      <c r="AU14" s="420"/>
      <c r="AV14" s="420"/>
      <c r="AW14" s="420"/>
      <c r="AX14" s="176"/>
      <c r="AY14" s="176"/>
    </row>
    <row r="15" spans="1:51" ht="13.5" customHeight="1" x14ac:dyDescent="0.15">
      <c r="B15" s="419"/>
      <c r="C15" s="420">
        <v>10</v>
      </c>
      <c r="D15" s="421"/>
      <c r="E15" s="422">
        <v>1155</v>
      </c>
      <c r="F15" s="422">
        <v>1785</v>
      </c>
      <c r="G15" s="422">
        <v>1374.5700273714633</v>
      </c>
      <c r="H15" s="422">
        <v>131076.29999999999</v>
      </c>
      <c r="I15" s="422">
        <v>840</v>
      </c>
      <c r="J15" s="422">
        <v>1102.5</v>
      </c>
      <c r="K15" s="422">
        <v>946.06696872287159</v>
      </c>
      <c r="L15" s="422">
        <v>74301.2</v>
      </c>
      <c r="M15" s="422">
        <v>1575</v>
      </c>
      <c r="N15" s="422">
        <v>2205</v>
      </c>
      <c r="O15" s="422">
        <v>1742.9325893209245</v>
      </c>
      <c r="P15" s="422">
        <v>9431.7999999999993</v>
      </c>
      <c r="Q15" s="422">
        <v>630</v>
      </c>
      <c r="R15" s="422">
        <v>892.5</v>
      </c>
      <c r="S15" s="422">
        <v>699.21641020915888</v>
      </c>
      <c r="T15" s="422">
        <v>30599.300000000003</v>
      </c>
      <c r="U15" s="422">
        <v>3465</v>
      </c>
      <c r="V15" s="422">
        <v>4200</v>
      </c>
      <c r="W15" s="422">
        <v>3737.3368086704359</v>
      </c>
      <c r="X15" s="421">
        <v>22591.699999999997</v>
      </c>
      <c r="Z15" s="176"/>
      <c r="AA15" s="423"/>
      <c r="AB15" s="420"/>
      <c r="AC15" s="420"/>
      <c r="AD15" s="420"/>
      <c r="AE15" s="420"/>
      <c r="AF15" s="420"/>
      <c r="AG15" s="420"/>
      <c r="AH15" s="420"/>
      <c r="AI15" s="420"/>
      <c r="AJ15" s="420"/>
      <c r="AK15" s="420"/>
      <c r="AL15" s="420"/>
      <c r="AM15" s="420"/>
      <c r="AN15" s="420"/>
      <c r="AO15" s="420"/>
      <c r="AP15" s="420"/>
      <c r="AQ15" s="420"/>
      <c r="AR15" s="420"/>
      <c r="AS15" s="420"/>
      <c r="AT15" s="420"/>
      <c r="AU15" s="420"/>
      <c r="AV15" s="420"/>
      <c r="AW15" s="420"/>
      <c r="AX15" s="176"/>
      <c r="AY15" s="176"/>
    </row>
    <row r="16" spans="1:51" ht="13.5" customHeight="1" x14ac:dyDescent="0.15">
      <c r="B16" s="419"/>
      <c r="C16" s="420">
        <v>11</v>
      </c>
      <c r="D16" s="421"/>
      <c r="E16" s="422">
        <v>1365</v>
      </c>
      <c r="F16" s="422">
        <v>1995</v>
      </c>
      <c r="G16" s="421">
        <v>1528.4246294348889</v>
      </c>
      <c r="H16" s="422">
        <v>100109.4</v>
      </c>
      <c r="I16" s="422">
        <v>840</v>
      </c>
      <c r="J16" s="422">
        <v>1155</v>
      </c>
      <c r="K16" s="422">
        <v>918.26964770733366</v>
      </c>
      <c r="L16" s="422">
        <v>61359.8</v>
      </c>
      <c r="M16" s="422">
        <v>1575</v>
      </c>
      <c r="N16" s="422">
        <v>2205</v>
      </c>
      <c r="O16" s="422">
        <v>1740.9306662455051</v>
      </c>
      <c r="P16" s="422">
        <v>6939.2999999999993</v>
      </c>
      <c r="Q16" s="422">
        <v>630</v>
      </c>
      <c r="R16" s="422">
        <v>840</v>
      </c>
      <c r="S16" s="422">
        <v>703.71116204704151</v>
      </c>
      <c r="T16" s="422">
        <v>37617</v>
      </c>
      <c r="U16" s="422">
        <v>3360</v>
      </c>
      <c r="V16" s="422">
        <v>4200</v>
      </c>
      <c r="W16" s="422">
        <v>3676.7703085286321</v>
      </c>
      <c r="X16" s="421">
        <v>19119.2</v>
      </c>
      <c r="Z16" s="176"/>
      <c r="AA16" s="423"/>
      <c r="AB16" s="420"/>
      <c r="AC16" s="420"/>
      <c r="AD16" s="420"/>
      <c r="AE16" s="420"/>
      <c r="AF16" s="420"/>
      <c r="AG16" s="420"/>
      <c r="AH16" s="420"/>
      <c r="AI16" s="420"/>
      <c r="AJ16" s="420"/>
      <c r="AK16" s="420"/>
      <c r="AL16" s="420"/>
      <c r="AM16" s="420"/>
      <c r="AN16" s="420"/>
      <c r="AO16" s="420"/>
      <c r="AP16" s="420"/>
      <c r="AQ16" s="420"/>
      <c r="AR16" s="420"/>
      <c r="AS16" s="420"/>
      <c r="AT16" s="420"/>
      <c r="AU16" s="420"/>
      <c r="AV16" s="420"/>
      <c r="AW16" s="420"/>
      <c r="AX16" s="176"/>
      <c r="AY16" s="176"/>
    </row>
    <row r="17" spans="2:51" ht="13.5" customHeight="1" x14ac:dyDescent="0.15">
      <c r="B17" s="419"/>
      <c r="C17" s="420">
        <v>12</v>
      </c>
      <c r="D17" s="420"/>
      <c r="E17" s="422">
        <v>1470</v>
      </c>
      <c r="F17" s="422">
        <v>2100</v>
      </c>
      <c r="G17" s="422">
        <v>1745.1458601310842</v>
      </c>
      <c r="H17" s="422">
        <v>96827.4</v>
      </c>
      <c r="I17" s="422">
        <v>945</v>
      </c>
      <c r="J17" s="422">
        <v>1171.8</v>
      </c>
      <c r="K17" s="422">
        <v>1009.0730383580711</v>
      </c>
      <c r="L17" s="422">
        <v>61295.200000000004</v>
      </c>
      <c r="M17" s="422">
        <v>1575</v>
      </c>
      <c r="N17" s="422">
        <v>2205</v>
      </c>
      <c r="O17" s="422">
        <v>1686.9722092077038</v>
      </c>
      <c r="P17" s="422">
        <v>10209</v>
      </c>
      <c r="Q17" s="422">
        <v>630</v>
      </c>
      <c r="R17" s="422">
        <v>840</v>
      </c>
      <c r="S17" s="422">
        <v>729.60697239580759</v>
      </c>
      <c r="T17" s="422">
        <v>33353.800000000003</v>
      </c>
      <c r="U17" s="422">
        <v>3150</v>
      </c>
      <c r="V17" s="422">
        <v>4410</v>
      </c>
      <c r="W17" s="422">
        <v>3665.6650589080186</v>
      </c>
      <c r="X17" s="422">
        <v>21029.8</v>
      </c>
      <c r="Z17" s="176"/>
      <c r="AA17" s="423"/>
      <c r="AB17" s="420"/>
      <c r="AC17" s="420"/>
      <c r="AD17" s="420"/>
      <c r="AE17" s="420"/>
      <c r="AF17" s="420"/>
      <c r="AG17" s="420"/>
      <c r="AH17" s="420"/>
      <c r="AI17" s="420"/>
      <c r="AJ17" s="420"/>
      <c r="AK17" s="420"/>
      <c r="AL17" s="420"/>
      <c r="AM17" s="420"/>
      <c r="AN17" s="420"/>
      <c r="AO17" s="420"/>
      <c r="AP17" s="420"/>
      <c r="AQ17" s="420"/>
      <c r="AR17" s="420"/>
      <c r="AS17" s="420"/>
      <c r="AT17" s="420"/>
      <c r="AU17" s="420"/>
      <c r="AV17" s="420"/>
      <c r="AW17" s="420"/>
      <c r="AX17" s="176"/>
      <c r="AY17" s="176"/>
    </row>
    <row r="18" spans="2:51" ht="13.5" customHeight="1" x14ac:dyDescent="0.15">
      <c r="B18" s="419" t="s">
        <v>303</v>
      </c>
      <c r="C18" s="420">
        <v>1</v>
      </c>
      <c r="D18" s="421" t="s">
        <v>304</v>
      </c>
      <c r="E18" s="422">
        <v>1470</v>
      </c>
      <c r="F18" s="422">
        <v>2152.5</v>
      </c>
      <c r="G18" s="422">
        <v>1738.010129772847</v>
      </c>
      <c r="H18" s="422">
        <v>80772.800000000003</v>
      </c>
      <c r="I18" s="422">
        <v>944.89499999999998</v>
      </c>
      <c r="J18" s="422">
        <v>1155</v>
      </c>
      <c r="K18" s="422">
        <v>1010.6352369113775</v>
      </c>
      <c r="L18" s="422">
        <v>67312.600000000006</v>
      </c>
      <c r="M18" s="422">
        <v>1470</v>
      </c>
      <c r="N18" s="422">
        <v>2100</v>
      </c>
      <c r="O18" s="422">
        <v>1730.7941714003457</v>
      </c>
      <c r="P18" s="422">
        <v>8768.6</v>
      </c>
      <c r="Q18" s="422">
        <v>630</v>
      </c>
      <c r="R18" s="422">
        <v>840</v>
      </c>
      <c r="S18" s="422">
        <v>752.22419749818005</v>
      </c>
      <c r="T18" s="422">
        <v>36891.700000000004</v>
      </c>
      <c r="U18" s="422">
        <v>3150</v>
      </c>
      <c r="V18" s="422">
        <v>4410</v>
      </c>
      <c r="W18" s="422">
        <v>3618.2579217584303</v>
      </c>
      <c r="X18" s="421">
        <v>18176.099999999999</v>
      </c>
      <c r="Z18" s="176"/>
      <c r="AA18" s="423"/>
      <c r="AB18" s="420"/>
      <c r="AC18" s="420"/>
      <c r="AD18" s="420"/>
      <c r="AE18" s="420"/>
      <c r="AF18" s="420"/>
      <c r="AG18" s="420"/>
      <c r="AH18" s="420"/>
      <c r="AI18" s="420"/>
      <c r="AJ18" s="420"/>
      <c r="AK18" s="420"/>
      <c r="AL18" s="420"/>
      <c r="AM18" s="420"/>
      <c r="AN18" s="420"/>
      <c r="AO18" s="420"/>
      <c r="AP18" s="420"/>
      <c r="AQ18" s="420"/>
      <c r="AR18" s="420"/>
      <c r="AS18" s="420"/>
      <c r="AT18" s="420"/>
      <c r="AU18" s="420"/>
      <c r="AV18" s="420"/>
      <c r="AW18" s="420"/>
      <c r="AX18" s="176"/>
      <c r="AY18" s="176"/>
    </row>
    <row r="19" spans="2:51" ht="13.5" customHeight="1" x14ac:dyDescent="0.15">
      <c r="B19" s="419"/>
      <c r="C19" s="420">
        <v>2</v>
      </c>
      <c r="D19" s="421"/>
      <c r="E19" s="422">
        <v>1365</v>
      </c>
      <c r="F19" s="422">
        <v>1890</v>
      </c>
      <c r="G19" s="421">
        <v>1616.9686128784558</v>
      </c>
      <c r="H19" s="422">
        <v>81354.5</v>
      </c>
      <c r="I19" s="422">
        <v>892.5</v>
      </c>
      <c r="J19" s="422">
        <v>1234.8</v>
      </c>
      <c r="K19" s="422">
        <v>1008.8513899855697</v>
      </c>
      <c r="L19" s="422">
        <v>61881.5</v>
      </c>
      <c r="M19" s="422">
        <v>1575</v>
      </c>
      <c r="N19" s="422">
        <v>2205</v>
      </c>
      <c r="O19" s="422">
        <v>1781.2487697775348</v>
      </c>
      <c r="P19" s="422">
        <v>9651.9</v>
      </c>
      <c r="Q19" s="422">
        <v>630</v>
      </c>
      <c r="R19" s="422">
        <v>892.5</v>
      </c>
      <c r="S19" s="422">
        <v>734.8650670794633</v>
      </c>
      <c r="T19" s="422">
        <v>30411.9</v>
      </c>
      <c r="U19" s="422">
        <v>3150</v>
      </c>
      <c r="V19" s="422">
        <v>4410</v>
      </c>
      <c r="W19" s="422">
        <v>3717.0955117952822</v>
      </c>
      <c r="X19" s="421">
        <v>16566.900000000001</v>
      </c>
      <c r="Z19" s="420"/>
      <c r="AA19" s="424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</row>
    <row r="20" spans="2:51" ht="13.5" customHeight="1" x14ac:dyDescent="0.15">
      <c r="B20" s="419"/>
      <c r="C20" s="420">
        <v>3</v>
      </c>
      <c r="D20" s="421"/>
      <c r="E20" s="422">
        <v>1344</v>
      </c>
      <c r="F20" s="422">
        <v>1816.5</v>
      </c>
      <c r="G20" s="422">
        <v>1524.0803830797593</v>
      </c>
      <c r="H20" s="422">
        <v>72769.5</v>
      </c>
      <c r="I20" s="422">
        <v>892.5</v>
      </c>
      <c r="J20" s="422">
        <v>1239</v>
      </c>
      <c r="K20" s="422">
        <v>1027.2833858888448</v>
      </c>
      <c r="L20" s="422">
        <v>51423.1</v>
      </c>
      <c r="M20" s="422">
        <v>1575</v>
      </c>
      <c r="N20" s="422">
        <v>2205</v>
      </c>
      <c r="O20" s="422">
        <v>1868.6975152391778</v>
      </c>
      <c r="P20" s="422">
        <v>9405.6</v>
      </c>
      <c r="Q20" s="422">
        <v>682.5</v>
      </c>
      <c r="R20" s="422">
        <v>997.5</v>
      </c>
      <c r="S20" s="422">
        <v>833.59992638940003</v>
      </c>
      <c r="T20" s="422">
        <v>33251.4</v>
      </c>
      <c r="U20" s="422">
        <v>3255</v>
      </c>
      <c r="V20" s="422">
        <v>4305</v>
      </c>
      <c r="W20" s="422">
        <v>3736.4491484420355</v>
      </c>
      <c r="X20" s="421">
        <v>16237.800000000001</v>
      </c>
      <c r="Z20" s="420"/>
      <c r="AA20" s="424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</row>
    <row r="21" spans="2:51" ht="13.5" customHeight="1" x14ac:dyDescent="0.15">
      <c r="B21" s="419"/>
      <c r="C21" s="420">
        <v>4</v>
      </c>
      <c r="D21" s="421"/>
      <c r="E21" s="422">
        <v>1365</v>
      </c>
      <c r="F21" s="422">
        <v>1785</v>
      </c>
      <c r="G21" s="422">
        <v>1481.4827843742003</v>
      </c>
      <c r="H21" s="422">
        <v>128188.20000000001</v>
      </c>
      <c r="I21" s="422">
        <v>976.5</v>
      </c>
      <c r="J21" s="422">
        <v>1207.5</v>
      </c>
      <c r="K21" s="422">
        <v>1047.0548433007311</v>
      </c>
      <c r="L21" s="422">
        <v>65007</v>
      </c>
      <c r="M21" s="422">
        <v>1680</v>
      </c>
      <c r="N21" s="422">
        <v>2572.5</v>
      </c>
      <c r="O21" s="422">
        <v>1957.0919037035935</v>
      </c>
      <c r="P21" s="422">
        <v>14443.3</v>
      </c>
      <c r="Q21" s="422">
        <v>735</v>
      </c>
      <c r="R21" s="422">
        <v>997.5</v>
      </c>
      <c r="S21" s="422">
        <v>825.79012441401369</v>
      </c>
      <c r="T21" s="422">
        <v>36446.100000000006</v>
      </c>
      <c r="U21" s="422">
        <v>3465</v>
      </c>
      <c r="V21" s="422">
        <v>4410</v>
      </c>
      <c r="W21" s="422">
        <v>3821.574514364027</v>
      </c>
      <c r="X21" s="421">
        <v>20606.7</v>
      </c>
      <c r="Z21" s="420"/>
      <c r="AA21" s="424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</row>
    <row r="22" spans="2:51" ht="13.5" customHeight="1" x14ac:dyDescent="0.15">
      <c r="B22" s="419"/>
      <c r="C22" s="420">
        <v>5</v>
      </c>
      <c r="D22" s="421"/>
      <c r="E22" s="422">
        <v>1312.5</v>
      </c>
      <c r="F22" s="422">
        <v>1890</v>
      </c>
      <c r="G22" s="422">
        <v>1561.6557625016385</v>
      </c>
      <c r="H22" s="422">
        <v>105109.5</v>
      </c>
      <c r="I22" s="422">
        <v>945</v>
      </c>
      <c r="J22" s="422">
        <v>1312.92</v>
      </c>
      <c r="K22" s="422">
        <v>1085.8642382087612</v>
      </c>
      <c r="L22" s="422">
        <v>56796.899999999994</v>
      </c>
      <c r="M22" s="422">
        <v>1890</v>
      </c>
      <c r="N22" s="422">
        <v>2788.8</v>
      </c>
      <c r="O22" s="422">
        <v>2155.508212942806</v>
      </c>
      <c r="P22" s="422">
        <v>10547.4</v>
      </c>
      <c r="Q22" s="422">
        <v>735</v>
      </c>
      <c r="R22" s="422">
        <v>997.5</v>
      </c>
      <c r="S22" s="422">
        <v>850.95764634699742</v>
      </c>
      <c r="T22" s="422">
        <v>27615.3</v>
      </c>
      <c r="U22" s="422">
        <v>3570</v>
      </c>
      <c r="V22" s="422">
        <v>4410</v>
      </c>
      <c r="W22" s="422">
        <v>3912.9979409241337</v>
      </c>
      <c r="X22" s="421">
        <v>21644.5</v>
      </c>
      <c r="Z22" s="420"/>
      <c r="AA22" s="424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</row>
    <row r="23" spans="2:51" ht="13.5" customHeight="1" x14ac:dyDescent="0.15">
      <c r="B23" s="425"/>
      <c r="C23" s="426">
        <v>6</v>
      </c>
      <c r="D23" s="427"/>
      <c r="E23" s="428">
        <v>1365</v>
      </c>
      <c r="F23" s="428">
        <v>1785</v>
      </c>
      <c r="G23" s="428">
        <v>1505.7621680201935</v>
      </c>
      <c r="H23" s="428">
        <v>97417</v>
      </c>
      <c r="I23" s="428">
        <v>1029</v>
      </c>
      <c r="J23" s="428">
        <v>1312.92</v>
      </c>
      <c r="K23" s="428">
        <v>1127.6338766994747</v>
      </c>
      <c r="L23" s="428">
        <v>45405.8</v>
      </c>
      <c r="M23" s="428">
        <v>1890</v>
      </c>
      <c r="N23" s="428">
        <v>2788.8</v>
      </c>
      <c r="O23" s="428">
        <v>2074.8842816993201</v>
      </c>
      <c r="P23" s="428">
        <v>9956.2000000000007</v>
      </c>
      <c r="Q23" s="428">
        <v>735</v>
      </c>
      <c r="R23" s="428">
        <v>962.85</v>
      </c>
      <c r="S23" s="428">
        <v>832.26180404449246</v>
      </c>
      <c r="T23" s="428">
        <v>25661.4</v>
      </c>
      <c r="U23" s="428">
        <v>3570</v>
      </c>
      <c r="V23" s="428">
        <v>4410</v>
      </c>
      <c r="W23" s="428">
        <v>3970.0308460554611</v>
      </c>
      <c r="X23" s="427">
        <v>18597.699999999997</v>
      </c>
      <c r="Z23" s="420"/>
      <c r="AA23" s="424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</row>
    <row r="24" spans="2:51" ht="13.5" customHeight="1" x14ac:dyDescent="0.15">
      <c r="B24" s="429"/>
      <c r="C24" s="430"/>
      <c r="D24" s="431"/>
      <c r="E24" s="422"/>
      <c r="F24" s="422"/>
      <c r="G24" s="422"/>
      <c r="H24" s="422"/>
      <c r="I24" s="422"/>
      <c r="J24" s="422"/>
      <c r="K24" s="422"/>
      <c r="L24" s="422"/>
      <c r="M24" s="422"/>
      <c r="N24" s="422"/>
      <c r="O24" s="422"/>
      <c r="P24" s="422"/>
      <c r="Q24" s="422"/>
      <c r="R24" s="422"/>
      <c r="S24" s="422"/>
      <c r="T24" s="422"/>
      <c r="U24" s="422"/>
      <c r="V24" s="422"/>
      <c r="W24" s="422"/>
      <c r="X24" s="422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</row>
    <row r="25" spans="2:51" ht="13.5" customHeight="1" x14ac:dyDescent="0.15">
      <c r="B25" s="399"/>
      <c r="C25" s="430"/>
      <c r="D25" s="432"/>
      <c r="E25" s="422"/>
      <c r="F25" s="422"/>
      <c r="G25" s="422"/>
      <c r="H25" s="422"/>
      <c r="I25" s="422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</row>
    <row r="26" spans="2:51" ht="13.5" customHeight="1" x14ac:dyDescent="0.15">
      <c r="B26" s="429" t="s">
        <v>127</v>
      </c>
      <c r="C26" s="430"/>
      <c r="D26" s="431"/>
      <c r="E26" s="422"/>
      <c r="F26" s="422"/>
      <c r="G26" s="422"/>
      <c r="H26" s="422"/>
      <c r="I26" s="422"/>
      <c r="J26" s="422"/>
      <c r="K26" s="422"/>
      <c r="L26" s="422"/>
      <c r="M26" s="422"/>
      <c r="N26" s="422"/>
      <c r="O26" s="422"/>
      <c r="P26" s="422"/>
      <c r="Q26" s="422"/>
      <c r="R26" s="422"/>
      <c r="S26" s="422"/>
      <c r="T26" s="422"/>
      <c r="U26" s="422"/>
      <c r="V26" s="422"/>
      <c r="W26" s="422"/>
      <c r="X26" s="422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</row>
    <row r="27" spans="2:51" ht="13.5" customHeight="1" x14ac:dyDescent="0.15">
      <c r="B27" s="402">
        <v>41429</v>
      </c>
      <c r="C27" s="403"/>
      <c r="D27" s="404">
        <v>41435</v>
      </c>
      <c r="E27" s="433">
        <v>1365</v>
      </c>
      <c r="F27" s="433">
        <v>1680</v>
      </c>
      <c r="G27" s="433">
        <v>1509.2183683439196</v>
      </c>
      <c r="H27" s="433">
        <v>20654.400000000001</v>
      </c>
      <c r="I27" s="433">
        <v>1029</v>
      </c>
      <c r="J27" s="433">
        <v>1312.92</v>
      </c>
      <c r="K27" s="433">
        <v>1115.3324327689243</v>
      </c>
      <c r="L27" s="433">
        <v>10931.7</v>
      </c>
      <c r="M27" s="433">
        <v>1890</v>
      </c>
      <c r="N27" s="433">
        <v>2788.8</v>
      </c>
      <c r="O27" s="433">
        <v>2088.7747226370816</v>
      </c>
      <c r="P27" s="433">
        <v>3043.9</v>
      </c>
      <c r="Q27" s="433">
        <v>735</v>
      </c>
      <c r="R27" s="433">
        <v>945</v>
      </c>
      <c r="S27" s="433">
        <v>828.25152560360834</v>
      </c>
      <c r="T27" s="433">
        <v>4304.5</v>
      </c>
      <c r="U27" s="433">
        <v>3570</v>
      </c>
      <c r="V27" s="433">
        <v>4410</v>
      </c>
      <c r="W27" s="433">
        <v>3922.9969160632891</v>
      </c>
      <c r="X27" s="433">
        <v>5117.8</v>
      </c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</row>
    <row r="28" spans="2:51" ht="13.5" customHeight="1" x14ac:dyDescent="0.15">
      <c r="B28" s="405" t="s">
        <v>128</v>
      </c>
      <c r="C28" s="406"/>
      <c r="D28" s="404"/>
      <c r="E28" s="422"/>
      <c r="F28" s="422"/>
      <c r="G28" s="422"/>
      <c r="H28" s="422"/>
      <c r="I28" s="422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</row>
    <row r="29" spans="2:51" ht="13.5" customHeight="1" x14ac:dyDescent="0.15">
      <c r="B29" s="402">
        <v>41436</v>
      </c>
      <c r="C29" s="403"/>
      <c r="D29" s="404">
        <v>41442</v>
      </c>
      <c r="E29" s="433">
        <v>1365</v>
      </c>
      <c r="F29" s="433">
        <v>1680</v>
      </c>
      <c r="G29" s="433">
        <v>1505.4843643299505</v>
      </c>
      <c r="H29" s="433">
        <v>27392.7</v>
      </c>
      <c r="I29" s="433">
        <v>1029</v>
      </c>
      <c r="J29" s="433">
        <v>1312.92</v>
      </c>
      <c r="K29" s="433">
        <v>1128.0156065875319</v>
      </c>
      <c r="L29" s="433">
        <v>9669.2999999999993</v>
      </c>
      <c r="M29" s="433">
        <v>1890</v>
      </c>
      <c r="N29" s="433">
        <v>2788.8</v>
      </c>
      <c r="O29" s="433">
        <v>2039.2195215837235</v>
      </c>
      <c r="P29" s="433">
        <v>2256.3000000000002</v>
      </c>
      <c r="Q29" s="433">
        <v>735</v>
      </c>
      <c r="R29" s="433">
        <v>962.85</v>
      </c>
      <c r="S29" s="433">
        <v>833.50289501752218</v>
      </c>
      <c r="T29" s="433">
        <v>6993.9</v>
      </c>
      <c r="U29" s="433">
        <v>3675</v>
      </c>
      <c r="V29" s="433">
        <v>4410</v>
      </c>
      <c r="W29" s="433">
        <v>3994.0890894406016</v>
      </c>
      <c r="X29" s="433">
        <v>4823.8999999999996</v>
      </c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</row>
    <row r="30" spans="2:51" ht="13.5" customHeight="1" x14ac:dyDescent="0.15">
      <c r="B30" s="405" t="s">
        <v>129</v>
      </c>
      <c r="C30" s="406"/>
      <c r="D30" s="404"/>
      <c r="E30" s="422"/>
      <c r="F30" s="422"/>
      <c r="G30" s="422"/>
      <c r="H30" s="422"/>
      <c r="I30" s="422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</row>
    <row r="31" spans="2:51" ht="13.5" customHeight="1" x14ac:dyDescent="0.15">
      <c r="B31" s="402">
        <v>41443</v>
      </c>
      <c r="C31" s="403"/>
      <c r="D31" s="404">
        <v>41449</v>
      </c>
      <c r="E31" s="433">
        <v>1365</v>
      </c>
      <c r="F31" s="433">
        <v>1785</v>
      </c>
      <c r="G31" s="433">
        <v>1516.7311064000457</v>
      </c>
      <c r="H31" s="433">
        <v>23402.5</v>
      </c>
      <c r="I31" s="433">
        <v>1029</v>
      </c>
      <c r="J31" s="433">
        <v>1260</v>
      </c>
      <c r="K31" s="433">
        <v>1124.9887578154216</v>
      </c>
      <c r="L31" s="433">
        <v>13305.3</v>
      </c>
      <c r="M31" s="433">
        <v>1890</v>
      </c>
      <c r="N31" s="433">
        <v>2788.8</v>
      </c>
      <c r="O31" s="433">
        <v>2116.0880281690138</v>
      </c>
      <c r="P31" s="433">
        <v>2293.9</v>
      </c>
      <c r="Q31" s="433">
        <v>735</v>
      </c>
      <c r="R31" s="433">
        <v>945</v>
      </c>
      <c r="S31" s="433">
        <v>831.70457504839044</v>
      </c>
      <c r="T31" s="433">
        <v>5952.1</v>
      </c>
      <c r="U31" s="433">
        <v>3675</v>
      </c>
      <c r="V31" s="433">
        <v>4410</v>
      </c>
      <c r="W31" s="433">
        <v>3990.3178527387745</v>
      </c>
      <c r="X31" s="433">
        <v>4460.6000000000004</v>
      </c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</row>
    <row r="32" spans="2:51" ht="13.5" customHeight="1" x14ac:dyDescent="0.15">
      <c r="B32" s="405" t="s">
        <v>130</v>
      </c>
      <c r="C32" s="406"/>
      <c r="D32" s="404"/>
      <c r="E32" s="422"/>
      <c r="F32" s="422"/>
      <c r="G32" s="422"/>
      <c r="H32" s="422"/>
      <c r="I32" s="422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</row>
    <row r="33" spans="2:25" ht="13.5" customHeight="1" x14ac:dyDescent="0.15">
      <c r="B33" s="402">
        <v>41450</v>
      </c>
      <c r="C33" s="403"/>
      <c r="D33" s="404">
        <v>41456</v>
      </c>
      <c r="E33" s="241">
        <v>1365</v>
      </c>
      <c r="F33" s="241">
        <v>1785</v>
      </c>
      <c r="G33" s="241">
        <v>1498.3570757931404</v>
      </c>
      <c r="H33" s="433">
        <v>25967.4</v>
      </c>
      <c r="I33" s="241">
        <v>1050</v>
      </c>
      <c r="J33" s="241">
        <v>1281</v>
      </c>
      <c r="K33" s="241">
        <v>1142.9353093327702</v>
      </c>
      <c r="L33" s="433">
        <v>11499.5</v>
      </c>
      <c r="M33" s="241">
        <v>1890</v>
      </c>
      <c r="N33" s="241">
        <v>2788.8</v>
      </c>
      <c r="O33" s="241">
        <v>2056.3442479286173</v>
      </c>
      <c r="P33" s="433">
        <v>2362.1</v>
      </c>
      <c r="Q33" s="241">
        <v>735</v>
      </c>
      <c r="R33" s="241">
        <v>945</v>
      </c>
      <c r="S33" s="241">
        <v>834.21460200740705</v>
      </c>
      <c r="T33" s="433">
        <v>8410.9</v>
      </c>
      <c r="U33" s="241">
        <v>3675</v>
      </c>
      <c r="V33" s="241">
        <v>4410</v>
      </c>
      <c r="W33" s="241">
        <v>3986.6543314255973</v>
      </c>
      <c r="X33" s="433">
        <v>4195.3999999999996</v>
      </c>
    </row>
    <row r="34" spans="2:25" ht="13.5" customHeight="1" x14ac:dyDescent="0.15">
      <c r="B34" s="405" t="s">
        <v>131</v>
      </c>
      <c r="C34" s="406"/>
      <c r="D34" s="404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2"/>
      <c r="X34" s="422"/>
    </row>
    <row r="35" spans="2:25" ht="13.5" customHeight="1" x14ac:dyDescent="0.15">
      <c r="B35" s="407"/>
      <c r="C35" s="408"/>
      <c r="D35" s="409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34"/>
      <c r="W35" s="434"/>
      <c r="X35" s="434"/>
    </row>
    <row r="36" spans="2:25" ht="3.75" customHeight="1" x14ac:dyDescent="0.15">
      <c r="B36" s="188"/>
      <c r="C36" s="181"/>
      <c r="D36" s="181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</row>
    <row r="37" spans="2:25" ht="13.5" customHeight="1" x14ac:dyDescent="0.15">
      <c r="B37" s="180" t="s">
        <v>109</v>
      </c>
      <c r="C37" s="435" t="s">
        <v>153</v>
      </c>
      <c r="D37" s="435"/>
    </row>
    <row r="38" spans="2:25" ht="13.5" customHeight="1" x14ac:dyDescent="0.15">
      <c r="B38" s="180" t="s">
        <v>111</v>
      </c>
      <c r="C38" s="435" t="s">
        <v>112</v>
      </c>
      <c r="D38" s="435"/>
      <c r="X38" s="358"/>
      <c r="Y38" s="176"/>
    </row>
    <row r="39" spans="2:25" ht="13.5" customHeight="1" x14ac:dyDescent="0.15">
      <c r="B39" s="180"/>
      <c r="C39" s="435"/>
      <c r="D39" s="435"/>
      <c r="X39" s="358"/>
      <c r="Y39" s="176"/>
    </row>
    <row r="40" spans="2:25" ht="13.5" customHeight="1" x14ac:dyDescent="0.15">
      <c r="B40" s="180"/>
      <c r="C40" s="435"/>
      <c r="D40" s="435"/>
      <c r="X40" s="358"/>
      <c r="Y40" s="176"/>
    </row>
    <row r="41" spans="2:25" ht="13.5" customHeight="1" x14ac:dyDescent="0.15">
      <c r="B41" s="180"/>
      <c r="C41" s="435"/>
      <c r="X41" s="358"/>
      <c r="Y41" s="176"/>
    </row>
    <row r="42" spans="2:25" ht="13.5" customHeight="1" x14ac:dyDescent="0.15">
      <c r="B42" s="180"/>
      <c r="C42" s="435"/>
      <c r="E42" s="177"/>
      <c r="F42" s="177"/>
      <c r="G42" s="177"/>
      <c r="H42" s="177"/>
      <c r="I42" s="177"/>
      <c r="J42" s="177"/>
      <c r="X42" s="358"/>
      <c r="Y42" s="176"/>
    </row>
    <row r="43" spans="2:25" ht="13.5" customHeight="1" x14ac:dyDescent="0.15">
      <c r="B43" s="180"/>
      <c r="C43" s="435"/>
      <c r="E43" s="177"/>
      <c r="F43" s="177"/>
      <c r="G43" s="177"/>
      <c r="H43" s="177"/>
      <c r="I43" s="177"/>
      <c r="J43" s="177"/>
      <c r="X43" s="420"/>
      <c r="Y43" s="176"/>
    </row>
    <row r="44" spans="2:25" ht="13.5" x14ac:dyDescent="0.15">
      <c r="E44" s="177"/>
      <c r="F44" s="177"/>
      <c r="G44" s="177"/>
      <c r="H44" s="177"/>
      <c r="I44" s="177"/>
      <c r="J44" s="177"/>
      <c r="X44" s="420"/>
      <c r="Y44" s="176"/>
    </row>
    <row r="45" spans="2:25" ht="13.5" x14ac:dyDescent="0.15">
      <c r="E45" s="177"/>
      <c r="F45" s="177"/>
      <c r="G45" s="177"/>
      <c r="H45" s="177"/>
      <c r="I45" s="177"/>
      <c r="J45" s="177"/>
      <c r="X45" s="420"/>
      <c r="Y45" s="176"/>
    </row>
    <row r="46" spans="2:25" x14ac:dyDescent="0.15">
      <c r="X46" s="420"/>
      <c r="Y46" s="176"/>
    </row>
    <row r="47" spans="2:25" x14ac:dyDescent="0.15">
      <c r="X47" s="420"/>
      <c r="Y47" s="176"/>
    </row>
    <row r="48" spans="2:25" x14ac:dyDescent="0.15">
      <c r="X48" s="420"/>
      <c r="Y48" s="176"/>
    </row>
    <row r="49" spans="24:25" x14ac:dyDescent="0.15">
      <c r="X49" s="420"/>
      <c r="Y49" s="176"/>
    </row>
    <row r="50" spans="24:25" x14ac:dyDescent="0.15">
      <c r="X50" s="420"/>
      <c r="Y50" s="176"/>
    </row>
    <row r="51" spans="24:25" x14ac:dyDescent="0.15">
      <c r="X51" s="420"/>
      <c r="Y51" s="176"/>
    </row>
    <row r="52" spans="24:25" x14ac:dyDescent="0.15">
      <c r="X52" s="420"/>
      <c r="Y52" s="176"/>
    </row>
    <row r="53" spans="24:25" x14ac:dyDescent="0.15">
      <c r="X53" s="420"/>
      <c r="Y53" s="176"/>
    </row>
    <row r="54" spans="24:25" x14ac:dyDescent="0.15">
      <c r="X54" s="420"/>
      <c r="Y54" s="176"/>
    </row>
    <row r="55" spans="24:25" x14ac:dyDescent="0.15">
      <c r="X55" s="420"/>
      <c r="Y55" s="176"/>
    </row>
    <row r="56" spans="24:25" x14ac:dyDescent="0.15">
      <c r="X56" s="176"/>
      <c r="Y56" s="176"/>
    </row>
    <row r="57" spans="24:25" x14ac:dyDescent="0.15">
      <c r="X57" s="176"/>
      <c r="Y57" s="176"/>
    </row>
  </sheetData>
  <phoneticPr fontId="6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2"/>
  <sheetViews>
    <sheetView zoomScaleNormal="100" workbookViewId="0"/>
  </sheetViews>
  <sheetFormatPr defaultColWidth="7.5" defaultRowHeight="12" x14ac:dyDescent="0.15"/>
  <cols>
    <col min="1" max="1" width="0.75" style="179" customWidth="1"/>
    <col min="2" max="2" width="5.25" style="179" customWidth="1"/>
    <col min="3" max="3" width="2.75" style="179" customWidth="1"/>
    <col min="4" max="4" width="5.375" style="179" customWidth="1"/>
    <col min="5" max="7" width="5.875" style="179" customWidth="1"/>
    <col min="8" max="8" width="7.625" style="179" customWidth="1"/>
    <col min="9" max="11" width="5.875" style="179" customWidth="1"/>
    <col min="12" max="12" width="8.875" style="179" customWidth="1"/>
    <col min="13" max="15" width="5.875" style="179" customWidth="1"/>
    <col min="16" max="16" width="7.625" style="179" customWidth="1"/>
    <col min="17" max="19" width="5.875" style="179" customWidth="1"/>
    <col min="20" max="20" width="7.625" style="179" customWidth="1"/>
    <col min="21" max="23" width="5.875" style="179" customWidth="1"/>
    <col min="24" max="24" width="7.625" style="179" customWidth="1"/>
    <col min="25" max="16384" width="7.5" style="179"/>
  </cols>
  <sheetData>
    <row r="1" spans="1:50" ht="15" customHeight="1" x14ac:dyDescent="0.15">
      <c r="A1" s="135"/>
      <c r="B1" s="415"/>
      <c r="C1" s="415"/>
      <c r="D1" s="415"/>
      <c r="Z1" s="134"/>
      <c r="AA1" s="416"/>
      <c r="AB1" s="416"/>
      <c r="AC1" s="41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</row>
    <row r="2" spans="1:50" ht="12.75" customHeight="1" x14ac:dyDescent="0.15">
      <c r="B2" s="135" t="str">
        <f>近乳21!B2&amp;"　（つづき）"</f>
        <v>(3)乳牛チルド「2」の品目別価格　（つづき）</v>
      </c>
      <c r="C2" s="417"/>
      <c r="D2" s="417"/>
      <c r="Z2" s="176"/>
      <c r="AA2" s="134"/>
      <c r="AB2" s="418"/>
      <c r="AC2" s="418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</row>
    <row r="3" spans="1:50" ht="12.75" customHeight="1" x14ac:dyDescent="0.15">
      <c r="B3" s="417"/>
      <c r="C3" s="417"/>
      <c r="D3" s="417"/>
      <c r="X3" s="180" t="s">
        <v>87</v>
      </c>
      <c r="Z3" s="176"/>
      <c r="AA3" s="418"/>
      <c r="AB3" s="418"/>
      <c r="AC3" s="418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81"/>
      <c r="AX3" s="176"/>
    </row>
    <row r="4" spans="1:50" ht="3.75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</row>
    <row r="5" spans="1:50" ht="13.5" customHeight="1" x14ac:dyDescent="0.15">
      <c r="B5" s="139"/>
      <c r="C5" s="350" t="s">
        <v>259</v>
      </c>
      <c r="D5" s="349"/>
      <c r="E5" s="374" t="s">
        <v>134</v>
      </c>
      <c r="F5" s="375"/>
      <c r="G5" s="375"/>
      <c r="H5" s="376"/>
      <c r="I5" s="374" t="s">
        <v>287</v>
      </c>
      <c r="J5" s="375"/>
      <c r="K5" s="375"/>
      <c r="L5" s="376"/>
      <c r="M5" s="374" t="s">
        <v>288</v>
      </c>
      <c r="N5" s="375"/>
      <c r="O5" s="375"/>
      <c r="P5" s="376"/>
      <c r="Q5" s="374" t="s">
        <v>289</v>
      </c>
      <c r="R5" s="375"/>
      <c r="S5" s="375"/>
      <c r="T5" s="376"/>
      <c r="U5" s="374" t="s">
        <v>290</v>
      </c>
      <c r="V5" s="375"/>
      <c r="W5" s="375"/>
      <c r="X5" s="376"/>
      <c r="Z5" s="176"/>
      <c r="AA5" s="134"/>
      <c r="AB5" s="377"/>
      <c r="AC5" s="378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  <c r="AU5" s="345"/>
      <c r="AV5" s="345"/>
      <c r="AW5" s="345"/>
      <c r="AX5" s="176"/>
    </row>
    <row r="6" spans="1:50" ht="13.5" customHeight="1" x14ac:dyDescent="0.15">
      <c r="B6" s="353" t="s">
        <v>278</v>
      </c>
      <c r="C6" s="378"/>
      <c r="D6" s="355"/>
      <c r="E6" s="380" t="s">
        <v>279</v>
      </c>
      <c r="F6" s="380" t="s">
        <v>174</v>
      </c>
      <c r="G6" s="380" t="s">
        <v>280</v>
      </c>
      <c r="H6" s="380" t="s">
        <v>98</v>
      </c>
      <c r="I6" s="380" t="s">
        <v>279</v>
      </c>
      <c r="J6" s="380" t="s">
        <v>174</v>
      </c>
      <c r="K6" s="380" t="s">
        <v>280</v>
      </c>
      <c r="L6" s="380" t="s">
        <v>98</v>
      </c>
      <c r="M6" s="380" t="s">
        <v>279</v>
      </c>
      <c r="N6" s="380" t="s">
        <v>174</v>
      </c>
      <c r="O6" s="380" t="s">
        <v>280</v>
      </c>
      <c r="P6" s="380" t="s">
        <v>98</v>
      </c>
      <c r="Q6" s="380" t="s">
        <v>279</v>
      </c>
      <c r="R6" s="380" t="s">
        <v>174</v>
      </c>
      <c r="S6" s="380" t="s">
        <v>280</v>
      </c>
      <c r="T6" s="380" t="s">
        <v>98</v>
      </c>
      <c r="U6" s="380" t="s">
        <v>279</v>
      </c>
      <c r="V6" s="380" t="s">
        <v>174</v>
      </c>
      <c r="W6" s="380" t="s">
        <v>280</v>
      </c>
      <c r="X6" s="380" t="s">
        <v>98</v>
      </c>
      <c r="Z6" s="176"/>
      <c r="AA6" s="378"/>
      <c r="AB6" s="378"/>
      <c r="AC6" s="378"/>
      <c r="AD6" s="381"/>
      <c r="AE6" s="381"/>
      <c r="AF6" s="381"/>
      <c r="AG6" s="381"/>
      <c r="AH6" s="381"/>
      <c r="AI6" s="381"/>
      <c r="AJ6" s="381"/>
      <c r="AK6" s="381"/>
      <c r="AL6" s="381"/>
      <c r="AM6" s="381"/>
      <c r="AN6" s="381"/>
      <c r="AO6" s="381"/>
      <c r="AP6" s="381"/>
      <c r="AQ6" s="381"/>
      <c r="AR6" s="381"/>
      <c r="AS6" s="381"/>
      <c r="AT6" s="381"/>
      <c r="AU6" s="381"/>
      <c r="AV6" s="381"/>
      <c r="AW6" s="381"/>
      <c r="AX6" s="176"/>
    </row>
    <row r="7" spans="1:50" ht="13.5" customHeight="1" x14ac:dyDescent="0.15">
      <c r="B7" s="149"/>
      <c r="C7" s="150"/>
      <c r="D7" s="160"/>
      <c r="E7" s="382"/>
      <c r="F7" s="382"/>
      <c r="G7" s="382" t="s">
        <v>281</v>
      </c>
      <c r="H7" s="382"/>
      <c r="I7" s="382"/>
      <c r="J7" s="382"/>
      <c r="K7" s="382" t="s">
        <v>281</v>
      </c>
      <c r="L7" s="382"/>
      <c r="M7" s="382"/>
      <c r="N7" s="382"/>
      <c r="O7" s="382" t="s">
        <v>281</v>
      </c>
      <c r="P7" s="382"/>
      <c r="Q7" s="382"/>
      <c r="R7" s="382"/>
      <c r="S7" s="382" t="s">
        <v>281</v>
      </c>
      <c r="T7" s="382"/>
      <c r="U7" s="382"/>
      <c r="V7" s="382"/>
      <c r="W7" s="382" t="s">
        <v>281</v>
      </c>
      <c r="X7" s="382"/>
      <c r="Z7" s="176"/>
      <c r="AA7" s="134"/>
      <c r="AB7" s="134"/>
      <c r="AC7" s="134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381"/>
      <c r="AV7" s="381"/>
      <c r="AW7" s="381"/>
      <c r="AX7" s="176"/>
    </row>
    <row r="8" spans="1:50" ht="13.5" customHeight="1" x14ac:dyDescent="0.15">
      <c r="B8" s="157" t="s">
        <v>301</v>
      </c>
      <c r="C8" s="316">
        <v>22</v>
      </c>
      <c r="D8" s="155" t="s">
        <v>302</v>
      </c>
      <c r="E8" s="357">
        <v>2100</v>
      </c>
      <c r="F8" s="357">
        <v>2993</v>
      </c>
      <c r="G8" s="357">
        <v>2468</v>
      </c>
      <c r="H8" s="357">
        <v>551290</v>
      </c>
      <c r="I8" s="357">
        <v>630</v>
      </c>
      <c r="J8" s="357">
        <v>1050</v>
      </c>
      <c r="K8" s="357">
        <v>785</v>
      </c>
      <c r="L8" s="357">
        <v>715573</v>
      </c>
      <c r="M8" s="357">
        <v>945</v>
      </c>
      <c r="N8" s="357">
        <v>1379</v>
      </c>
      <c r="O8" s="357">
        <v>1156</v>
      </c>
      <c r="P8" s="357">
        <v>288052</v>
      </c>
      <c r="Q8" s="357">
        <v>945</v>
      </c>
      <c r="R8" s="357">
        <v>1367</v>
      </c>
      <c r="S8" s="357">
        <v>1142</v>
      </c>
      <c r="T8" s="357">
        <v>255668</v>
      </c>
      <c r="U8" s="357">
        <v>945</v>
      </c>
      <c r="V8" s="357">
        <v>1379</v>
      </c>
      <c r="W8" s="357">
        <v>1128</v>
      </c>
      <c r="X8" s="360">
        <v>245025</v>
      </c>
      <c r="Z8" s="176"/>
      <c r="AA8" s="138"/>
      <c r="AB8" s="316"/>
      <c r="AC8" s="134"/>
      <c r="AD8" s="358"/>
      <c r="AE8" s="358"/>
      <c r="AF8" s="358"/>
      <c r="AG8" s="358"/>
      <c r="AH8" s="358"/>
      <c r="AI8" s="358"/>
      <c r="AJ8" s="358"/>
      <c r="AK8" s="358"/>
      <c r="AL8" s="358"/>
      <c r="AM8" s="358"/>
      <c r="AN8" s="358"/>
      <c r="AO8" s="358"/>
      <c r="AP8" s="358"/>
      <c r="AQ8" s="358"/>
      <c r="AR8" s="358"/>
      <c r="AS8" s="358"/>
      <c r="AT8" s="358"/>
      <c r="AU8" s="358"/>
      <c r="AV8" s="358"/>
      <c r="AW8" s="358"/>
      <c r="AX8" s="176"/>
    </row>
    <row r="9" spans="1:50" ht="13.5" customHeight="1" x14ac:dyDescent="0.15">
      <c r="B9" s="157"/>
      <c r="C9" s="316">
        <v>23</v>
      </c>
      <c r="D9" s="155"/>
      <c r="E9" s="158">
        <v>1890</v>
      </c>
      <c r="F9" s="158">
        <v>2835</v>
      </c>
      <c r="G9" s="158">
        <v>2279.7861863672679</v>
      </c>
      <c r="H9" s="158">
        <v>553316.39999999991</v>
      </c>
      <c r="I9" s="158">
        <v>525</v>
      </c>
      <c r="J9" s="158">
        <v>1029</v>
      </c>
      <c r="K9" s="158">
        <v>811.13748631448891</v>
      </c>
      <c r="L9" s="158">
        <v>903197.79999999993</v>
      </c>
      <c r="M9" s="158">
        <v>840</v>
      </c>
      <c r="N9" s="158">
        <v>1365</v>
      </c>
      <c r="O9" s="158">
        <v>1074.2827821011676</v>
      </c>
      <c r="P9" s="158">
        <v>294828.10000000003</v>
      </c>
      <c r="Q9" s="158">
        <v>840</v>
      </c>
      <c r="R9" s="158">
        <v>1365</v>
      </c>
      <c r="S9" s="159">
        <v>1086.6216351355185</v>
      </c>
      <c r="T9" s="158">
        <v>287955</v>
      </c>
      <c r="U9" s="158">
        <v>871.5</v>
      </c>
      <c r="V9" s="158">
        <v>1365</v>
      </c>
      <c r="W9" s="158">
        <v>1056.0958951416687</v>
      </c>
      <c r="X9" s="158">
        <v>254522.30000000002</v>
      </c>
      <c r="Z9" s="176"/>
      <c r="AA9" s="138"/>
      <c r="AB9" s="316"/>
      <c r="AC9" s="134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58"/>
      <c r="AX9" s="176"/>
    </row>
    <row r="10" spans="1:50" ht="13.5" customHeight="1" x14ac:dyDescent="0.15">
      <c r="B10" s="361"/>
      <c r="C10" s="318">
        <v>24</v>
      </c>
      <c r="D10" s="160"/>
      <c r="E10" s="161">
        <v>1890</v>
      </c>
      <c r="F10" s="161">
        <v>4410</v>
      </c>
      <c r="G10" s="161">
        <v>2195.5629209515573</v>
      </c>
      <c r="H10" s="161">
        <v>643921.79999999993</v>
      </c>
      <c r="I10" s="161">
        <v>609</v>
      </c>
      <c r="J10" s="161">
        <v>1470</v>
      </c>
      <c r="K10" s="161">
        <v>760.26920112451285</v>
      </c>
      <c r="L10" s="161">
        <v>1113327.3</v>
      </c>
      <c r="M10" s="208">
        <v>840</v>
      </c>
      <c r="N10" s="162">
        <v>1942.5</v>
      </c>
      <c r="O10" s="161">
        <v>916.35760306483155</v>
      </c>
      <c r="P10" s="161">
        <v>354505.7</v>
      </c>
      <c r="Q10" s="161">
        <v>840</v>
      </c>
      <c r="R10" s="161">
        <v>2000.04</v>
      </c>
      <c r="S10" s="161">
        <v>925.68506046487505</v>
      </c>
      <c r="T10" s="161">
        <v>339930.19999999995</v>
      </c>
      <c r="U10" s="161">
        <v>840</v>
      </c>
      <c r="V10" s="161">
        <v>2000.04</v>
      </c>
      <c r="W10" s="161">
        <v>920.02391861980504</v>
      </c>
      <c r="X10" s="162">
        <v>345534.30000000005</v>
      </c>
      <c r="Z10" s="176"/>
      <c r="AA10" s="138"/>
      <c r="AB10" s="316"/>
      <c r="AC10" s="134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76"/>
    </row>
    <row r="11" spans="1:50" ht="13.5" customHeight="1" x14ac:dyDescent="0.15">
      <c r="B11" s="419"/>
      <c r="C11" s="420">
        <v>6</v>
      </c>
      <c r="D11" s="421"/>
      <c r="E11" s="422">
        <v>2100</v>
      </c>
      <c r="F11" s="422">
        <v>2625</v>
      </c>
      <c r="G11" s="422">
        <v>2269.6881137433675</v>
      </c>
      <c r="H11" s="422">
        <v>58627.1</v>
      </c>
      <c r="I11" s="422">
        <v>682.5</v>
      </c>
      <c r="J11" s="422">
        <v>1003.0649999999999</v>
      </c>
      <c r="K11" s="422">
        <v>904.57339283151839</v>
      </c>
      <c r="L11" s="422">
        <v>113933.6</v>
      </c>
      <c r="M11" s="422">
        <v>924</v>
      </c>
      <c r="N11" s="422">
        <v>1102.5</v>
      </c>
      <c r="O11" s="422">
        <v>975.95973669775083</v>
      </c>
      <c r="P11" s="422">
        <v>30630.3</v>
      </c>
      <c r="Q11" s="422">
        <v>924</v>
      </c>
      <c r="R11" s="422">
        <v>1102.5</v>
      </c>
      <c r="S11" s="422">
        <v>996.95381951125671</v>
      </c>
      <c r="T11" s="422">
        <v>27674.9</v>
      </c>
      <c r="U11" s="422">
        <v>924</v>
      </c>
      <c r="V11" s="422">
        <v>1102.5</v>
      </c>
      <c r="W11" s="422">
        <v>969.51388384095378</v>
      </c>
      <c r="X11" s="421">
        <v>30104.9</v>
      </c>
      <c r="Z11" s="176"/>
      <c r="AA11" s="423"/>
      <c r="AB11" s="420"/>
      <c r="AC11" s="420"/>
      <c r="AD11" s="420"/>
      <c r="AE11" s="420"/>
      <c r="AF11" s="420"/>
      <c r="AG11" s="420"/>
      <c r="AH11" s="420"/>
      <c r="AI11" s="420"/>
      <c r="AJ11" s="420"/>
      <c r="AK11" s="420"/>
      <c r="AL11" s="420"/>
      <c r="AM11" s="420"/>
      <c r="AN11" s="420"/>
      <c r="AO11" s="420"/>
      <c r="AP11" s="420"/>
      <c r="AQ11" s="420"/>
      <c r="AR11" s="420"/>
      <c r="AS11" s="420"/>
      <c r="AT11" s="420"/>
      <c r="AU11" s="420"/>
      <c r="AV11" s="420"/>
      <c r="AW11" s="420"/>
      <c r="AX11" s="176"/>
    </row>
    <row r="12" spans="1:50" ht="13.5" customHeight="1" x14ac:dyDescent="0.15">
      <c r="B12" s="419"/>
      <c r="C12" s="420">
        <v>7</v>
      </c>
      <c r="D12" s="421"/>
      <c r="E12" s="422">
        <v>2100</v>
      </c>
      <c r="F12" s="422">
        <v>2730</v>
      </c>
      <c r="G12" s="422">
        <v>2335.7208390368419</v>
      </c>
      <c r="H12" s="422">
        <v>60457.5</v>
      </c>
      <c r="I12" s="422">
        <v>682.5</v>
      </c>
      <c r="J12" s="422">
        <v>999.70500000000004</v>
      </c>
      <c r="K12" s="422">
        <v>893.30227467576299</v>
      </c>
      <c r="L12" s="422">
        <v>106428.1</v>
      </c>
      <c r="M12" s="422">
        <v>892.5</v>
      </c>
      <c r="N12" s="422">
        <v>1207.5</v>
      </c>
      <c r="O12" s="422">
        <v>965.45172987500541</v>
      </c>
      <c r="P12" s="422">
        <v>31986.400000000001</v>
      </c>
      <c r="Q12" s="422">
        <v>892.5</v>
      </c>
      <c r="R12" s="422">
        <v>1172.8500000000001</v>
      </c>
      <c r="S12" s="422">
        <v>1002.952894187047</v>
      </c>
      <c r="T12" s="422">
        <v>28043.800000000003</v>
      </c>
      <c r="U12" s="422">
        <v>892.5</v>
      </c>
      <c r="V12" s="422">
        <v>1207.5</v>
      </c>
      <c r="W12" s="422">
        <v>993.51909102919797</v>
      </c>
      <c r="X12" s="421">
        <v>32147.600000000006</v>
      </c>
      <c r="Z12" s="176"/>
      <c r="AA12" s="423"/>
      <c r="AB12" s="420"/>
      <c r="AC12" s="420"/>
      <c r="AD12" s="420"/>
      <c r="AE12" s="420"/>
      <c r="AF12" s="420"/>
      <c r="AG12" s="420"/>
      <c r="AH12" s="420"/>
      <c r="AI12" s="420"/>
      <c r="AJ12" s="420"/>
      <c r="AK12" s="420"/>
      <c r="AL12" s="420"/>
      <c r="AM12" s="420"/>
      <c r="AN12" s="420"/>
      <c r="AO12" s="420"/>
      <c r="AP12" s="420"/>
      <c r="AQ12" s="420"/>
      <c r="AR12" s="420"/>
      <c r="AS12" s="420"/>
      <c r="AT12" s="420"/>
      <c r="AU12" s="420"/>
      <c r="AV12" s="420"/>
      <c r="AW12" s="420"/>
      <c r="AX12" s="176"/>
    </row>
    <row r="13" spans="1:50" ht="13.5" customHeight="1" x14ac:dyDescent="0.15">
      <c r="B13" s="419"/>
      <c r="C13" s="420">
        <v>8</v>
      </c>
      <c r="D13" s="421"/>
      <c r="E13" s="422">
        <v>2205</v>
      </c>
      <c r="F13" s="422">
        <v>2730</v>
      </c>
      <c r="G13" s="422">
        <v>2406.8903416774756</v>
      </c>
      <c r="H13" s="422">
        <v>57193.8</v>
      </c>
      <c r="I13" s="422">
        <v>714</v>
      </c>
      <c r="J13" s="422">
        <v>945</v>
      </c>
      <c r="K13" s="422">
        <v>825.12044792425354</v>
      </c>
      <c r="L13" s="422">
        <v>95121.1</v>
      </c>
      <c r="M13" s="422">
        <v>892.5</v>
      </c>
      <c r="N13" s="422">
        <v>1155</v>
      </c>
      <c r="O13" s="422">
        <v>955.60799294739923</v>
      </c>
      <c r="P13" s="422">
        <v>26015.899999999998</v>
      </c>
      <c r="Q13" s="422">
        <v>874.125</v>
      </c>
      <c r="R13" s="422">
        <v>1155</v>
      </c>
      <c r="S13" s="422">
        <v>978.66884110546823</v>
      </c>
      <c r="T13" s="422">
        <v>25879.7</v>
      </c>
      <c r="U13" s="422">
        <v>892.5</v>
      </c>
      <c r="V13" s="422">
        <v>1155</v>
      </c>
      <c r="W13" s="422">
        <v>969.69026126376889</v>
      </c>
      <c r="X13" s="421">
        <v>22392.799999999999</v>
      </c>
      <c r="Z13" s="176"/>
      <c r="AA13" s="423"/>
      <c r="AB13" s="420"/>
      <c r="AC13" s="420"/>
      <c r="AD13" s="420"/>
      <c r="AE13" s="420"/>
      <c r="AF13" s="420"/>
      <c r="AG13" s="420"/>
      <c r="AH13" s="420"/>
      <c r="AI13" s="420"/>
      <c r="AJ13" s="420"/>
      <c r="AK13" s="420"/>
      <c r="AL13" s="420"/>
      <c r="AM13" s="420"/>
      <c r="AN13" s="420"/>
      <c r="AO13" s="420"/>
      <c r="AP13" s="420"/>
      <c r="AQ13" s="420"/>
      <c r="AR13" s="420"/>
      <c r="AS13" s="420"/>
      <c r="AT13" s="420"/>
      <c r="AU13" s="420"/>
      <c r="AV13" s="420"/>
      <c r="AW13" s="420"/>
      <c r="AX13" s="176"/>
    </row>
    <row r="14" spans="1:50" ht="13.5" customHeight="1" x14ac:dyDescent="0.15">
      <c r="B14" s="419"/>
      <c r="C14" s="420">
        <v>9</v>
      </c>
      <c r="D14" s="421"/>
      <c r="E14" s="422">
        <v>2205</v>
      </c>
      <c r="F14" s="422">
        <v>2730</v>
      </c>
      <c r="G14" s="422">
        <v>2386.6114136996589</v>
      </c>
      <c r="H14" s="422">
        <v>50078.9</v>
      </c>
      <c r="I14" s="422">
        <v>630</v>
      </c>
      <c r="J14" s="422">
        <v>945</v>
      </c>
      <c r="K14" s="422">
        <v>782.16616612560949</v>
      </c>
      <c r="L14" s="422">
        <v>107923.2</v>
      </c>
      <c r="M14" s="422">
        <v>871.5</v>
      </c>
      <c r="N14" s="422">
        <v>1155</v>
      </c>
      <c r="O14" s="422">
        <v>957.26211641500254</v>
      </c>
      <c r="P14" s="422">
        <v>30537.399999999998</v>
      </c>
      <c r="Q14" s="422">
        <v>871.5</v>
      </c>
      <c r="R14" s="422">
        <v>1155</v>
      </c>
      <c r="S14" s="422">
        <v>984.44417555075302</v>
      </c>
      <c r="T14" s="422">
        <v>24624.1</v>
      </c>
      <c r="U14" s="422">
        <v>871.5</v>
      </c>
      <c r="V14" s="422">
        <v>1155</v>
      </c>
      <c r="W14" s="422">
        <v>950.97402359435807</v>
      </c>
      <c r="X14" s="422">
        <v>26383.599999999999</v>
      </c>
      <c r="Z14" s="176"/>
      <c r="AA14" s="423"/>
      <c r="AB14" s="420"/>
      <c r="AC14" s="420"/>
      <c r="AD14" s="420"/>
      <c r="AE14" s="420"/>
      <c r="AF14" s="420"/>
      <c r="AG14" s="420"/>
      <c r="AH14" s="420"/>
      <c r="AI14" s="420"/>
      <c r="AJ14" s="420"/>
      <c r="AK14" s="420"/>
      <c r="AL14" s="420"/>
      <c r="AM14" s="420"/>
      <c r="AN14" s="420"/>
      <c r="AO14" s="420"/>
      <c r="AP14" s="420"/>
      <c r="AQ14" s="420"/>
      <c r="AR14" s="420"/>
      <c r="AS14" s="420"/>
      <c r="AT14" s="420"/>
      <c r="AU14" s="420"/>
      <c r="AV14" s="420"/>
      <c r="AW14" s="420"/>
      <c r="AX14" s="176"/>
    </row>
    <row r="15" spans="1:50" ht="13.5" customHeight="1" x14ac:dyDescent="0.15">
      <c r="B15" s="419"/>
      <c r="C15" s="420">
        <v>10</v>
      </c>
      <c r="D15" s="421"/>
      <c r="E15" s="422">
        <v>2205</v>
      </c>
      <c r="F15" s="422">
        <v>2730</v>
      </c>
      <c r="G15" s="422">
        <v>2394.0870275621378</v>
      </c>
      <c r="H15" s="422">
        <v>63284.600000000006</v>
      </c>
      <c r="I15" s="422">
        <v>630</v>
      </c>
      <c r="J15" s="422">
        <v>892.5</v>
      </c>
      <c r="K15" s="422">
        <v>727.52652949728247</v>
      </c>
      <c r="L15" s="422">
        <v>93184.799999999988</v>
      </c>
      <c r="M15" s="422">
        <v>892.5</v>
      </c>
      <c r="N15" s="422">
        <v>1155</v>
      </c>
      <c r="O15" s="422">
        <v>966.32513763763791</v>
      </c>
      <c r="P15" s="422">
        <v>37024.299999999996</v>
      </c>
      <c r="Q15" s="422">
        <v>892.5</v>
      </c>
      <c r="R15" s="422">
        <v>1155</v>
      </c>
      <c r="S15" s="422">
        <v>967.84699018827882</v>
      </c>
      <c r="T15" s="422">
        <v>31515.599999999999</v>
      </c>
      <c r="U15" s="422">
        <v>892.5</v>
      </c>
      <c r="V15" s="422">
        <v>1155</v>
      </c>
      <c r="W15" s="422">
        <v>968.38681650598687</v>
      </c>
      <c r="X15" s="421">
        <v>36988.5</v>
      </c>
      <c r="Z15" s="176"/>
      <c r="AA15" s="423"/>
      <c r="AB15" s="420"/>
      <c r="AC15" s="420"/>
      <c r="AD15" s="420"/>
      <c r="AE15" s="420"/>
      <c r="AF15" s="420"/>
      <c r="AG15" s="420"/>
      <c r="AH15" s="420"/>
      <c r="AI15" s="420"/>
      <c r="AJ15" s="420"/>
      <c r="AK15" s="420"/>
      <c r="AL15" s="420"/>
      <c r="AM15" s="420"/>
      <c r="AN15" s="420"/>
      <c r="AO15" s="420"/>
      <c r="AP15" s="420"/>
      <c r="AQ15" s="420"/>
      <c r="AR15" s="420"/>
      <c r="AS15" s="420"/>
      <c r="AT15" s="420"/>
      <c r="AU15" s="420"/>
      <c r="AV15" s="420"/>
      <c r="AW15" s="420"/>
      <c r="AX15" s="176"/>
    </row>
    <row r="16" spans="1:50" ht="13.5" customHeight="1" x14ac:dyDescent="0.15">
      <c r="B16" s="419"/>
      <c r="C16" s="420">
        <v>11</v>
      </c>
      <c r="D16" s="421"/>
      <c r="E16" s="422">
        <v>2205</v>
      </c>
      <c r="F16" s="422">
        <v>2782.5</v>
      </c>
      <c r="G16" s="422">
        <v>2475.1347539644312</v>
      </c>
      <c r="H16" s="422">
        <v>52272.2</v>
      </c>
      <c r="I16" s="422">
        <v>630</v>
      </c>
      <c r="J16" s="422">
        <v>819</v>
      </c>
      <c r="K16" s="422">
        <v>700.09690609912298</v>
      </c>
      <c r="L16" s="422">
        <v>81758.8</v>
      </c>
      <c r="M16" s="422">
        <v>891.97500000000002</v>
      </c>
      <c r="N16" s="422">
        <v>1102.5</v>
      </c>
      <c r="O16" s="422">
        <v>982.41302206805199</v>
      </c>
      <c r="P16" s="422">
        <v>31220.400000000001</v>
      </c>
      <c r="Q16" s="422">
        <v>892.5</v>
      </c>
      <c r="R16" s="422">
        <v>1102.5</v>
      </c>
      <c r="S16" s="422">
        <v>978.63077823841036</v>
      </c>
      <c r="T16" s="422">
        <v>30651.100000000002</v>
      </c>
      <c r="U16" s="422">
        <v>892.5</v>
      </c>
      <c r="V16" s="422">
        <v>1102.5</v>
      </c>
      <c r="W16" s="422">
        <v>973.0932553446429</v>
      </c>
      <c r="X16" s="421">
        <v>32966.9</v>
      </c>
      <c r="Z16" s="176"/>
      <c r="AA16" s="423"/>
      <c r="AB16" s="420"/>
      <c r="AC16" s="420"/>
      <c r="AD16" s="420"/>
      <c r="AE16" s="420"/>
      <c r="AF16" s="420"/>
      <c r="AG16" s="420"/>
      <c r="AH16" s="420"/>
      <c r="AI16" s="420"/>
      <c r="AJ16" s="420"/>
      <c r="AK16" s="420"/>
      <c r="AL16" s="420"/>
      <c r="AM16" s="420"/>
      <c r="AN16" s="420"/>
      <c r="AO16" s="420"/>
      <c r="AP16" s="420"/>
      <c r="AQ16" s="420"/>
      <c r="AR16" s="420"/>
      <c r="AS16" s="420"/>
      <c r="AT16" s="420"/>
      <c r="AU16" s="420"/>
      <c r="AV16" s="420"/>
      <c r="AW16" s="420"/>
      <c r="AX16" s="176"/>
    </row>
    <row r="17" spans="2:50" ht="13.5" customHeight="1" x14ac:dyDescent="0.15">
      <c r="B17" s="419"/>
      <c r="C17" s="420">
        <v>12</v>
      </c>
      <c r="D17" s="420"/>
      <c r="E17" s="422">
        <v>2257.5</v>
      </c>
      <c r="F17" s="422">
        <v>2835</v>
      </c>
      <c r="G17" s="422">
        <v>2536.1276119531967</v>
      </c>
      <c r="H17" s="422">
        <v>52075.399999999994</v>
      </c>
      <c r="I17" s="422">
        <v>630</v>
      </c>
      <c r="J17" s="422">
        <v>787.5</v>
      </c>
      <c r="K17" s="422">
        <v>699.42982582582556</v>
      </c>
      <c r="L17" s="422">
        <v>83924.5</v>
      </c>
      <c r="M17" s="422">
        <v>945</v>
      </c>
      <c r="N17" s="422">
        <v>1102.5</v>
      </c>
      <c r="O17" s="422">
        <v>993.70687169629991</v>
      </c>
      <c r="P17" s="422">
        <v>42285.4</v>
      </c>
      <c r="Q17" s="422">
        <v>944.89499999999998</v>
      </c>
      <c r="R17" s="422">
        <v>1102.5</v>
      </c>
      <c r="S17" s="422">
        <v>997.39817759653511</v>
      </c>
      <c r="T17" s="422">
        <v>39310.300000000003</v>
      </c>
      <c r="U17" s="422">
        <v>945</v>
      </c>
      <c r="V17" s="422">
        <v>1102.5</v>
      </c>
      <c r="W17" s="422">
        <v>982.54038799386979</v>
      </c>
      <c r="X17" s="421">
        <v>34348.400000000001</v>
      </c>
      <c r="Z17" s="176"/>
      <c r="AA17" s="423"/>
      <c r="AB17" s="420"/>
      <c r="AC17" s="420"/>
      <c r="AD17" s="420"/>
      <c r="AE17" s="420"/>
      <c r="AF17" s="420"/>
      <c r="AG17" s="420"/>
      <c r="AH17" s="420"/>
      <c r="AI17" s="420"/>
      <c r="AJ17" s="420"/>
      <c r="AK17" s="420"/>
      <c r="AL17" s="420"/>
      <c r="AM17" s="420"/>
      <c r="AN17" s="420"/>
      <c r="AO17" s="420"/>
      <c r="AP17" s="420"/>
      <c r="AQ17" s="420"/>
      <c r="AR17" s="420"/>
      <c r="AS17" s="420"/>
      <c r="AT17" s="420"/>
      <c r="AU17" s="420"/>
      <c r="AV17" s="420"/>
      <c r="AW17" s="420"/>
      <c r="AX17" s="176"/>
    </row>
    <row r="18" spans="2:50" ht="13.5" customHeight="1" x14ac:dyDescent="0.15">
      <c r="B18" s="419" t="s">
        <v>303</v>
      </c>
      <c r="C18" s="420">
        <v>1</v>
      </c>
      <c r="D18" s="421" t="s">
        <v>304</v>
      </c>
      <c r="E18" s="422">
        <v>2205</v>
      </c>
      <c r="F18" s="422">
        <v>2741.55</v>
      </c>
      <c r="G18" s="422">
        <v>2489.7684966369748</v>
      </c>
      <c r="H18" s="422">
        <v>43197.2</v>
      </c>
      <c r="I18" s="422">
        <v>630</v>
      </c>
      <c r="J18" s="422">
        <v>840</v>
      </c>
      <c r="K18" s="422">
        <v>728.14491963396699</v>
      </c>
      <c r="L18" s="422">
        <v>149166.39999999999</v>
      </c>
      <c r="M18" s="422">
        <v>892.5</v>
      </c>
      <c r="N18" s="422">
        <v>1155</v>
      </c>
      <c r="O18" s="422">
        <v>983.57732150322863</v>
      </c>
      <c r="P18" s="422">
        <v>42607.899999999994</v>
      </c>
      <c r="Q18" s="422">
        <v>892.5</v>
      </c>
      <c r="R18" s="422">
        <v>1172.8500000000001</v>
      </c>
      <c r="S18" s="422">
        <v>993.73198008029885</v>
      </c>
      <c r="T18" s="422">
        <v>43879.9</v>
      </c>
      <c r="U18" s="422">
        <v>892.5</v>
      </c>
      <c r="V18" s="422">
        <v>1172.8500000000001</v>
      </c>
      <c r="W18" s="422">
        <v>980.6889098512255</v>
      </c>
      <c r="X18" s="421">
        <v>39461.199999999997</v>
      </c>
      <c r="Z18" s="176"/>
      <c r="AA18" s="423"/>
      <c r="AB18" s="420"/>
      <c r="AC18" s="420"/>
      <c r="AD18" s="420"/>
      <c r="AE18" s="420"/>
      <c r="AF18" s="420"/>
      <c r="AG18" s="420"/>
      <c r="AH18" s="420"/>
      <c r="AI18" s="420"/>
      <c r="AJ18" s="420"/>
      <c r="AK18" s="420"/>
      <c r="AL18" s="420"/>
      <c r="AM18" s="420"/>
      <c r="AN18" s="420"/>
      <c r="AO18" s="420"/>
      <c r="AP18" s="420"/>
      <c r="AQ18" s="420"/>
      <c r="AR18" s="420"/>
      <c r="AS18" s="420"/>
      <c r="AT18" s="420"/>
      <c r="AU18" s="420"/>
      <c r="AV18" s="420"/>
      <c r="AW18" s="420"/>
      <c r="AX18" s="176"/>
    </row>
    <row r="19" spans="2:50" ht="13.5" customHeight="1" x14ac:dyDescent="0.15">
      <c r="B19" s="419"/>
      <c r="C19" s="420">
        <v>2</v>
      </c>
      <c r="D19" s="421"/>
      <c r="E19" s="422">
        <v>2100</v>
      </c>
      <c r="F19" s="422">
        <v>2782.5</v>
      </c>
      <c r="G19" s="422">
        <v>2396.4181897038948</v>
      </c>
      <c r="H19" s="422">
        <v>41158.400000000001</v>
      </c>
      <c r="I19" s="422">
        <v>630</v>
      </c>
      <c r="J19" s="422">
        <v>893.65500000000009</v>
      </c>
      <c r="K19" s="422">
        <v>763.76677073910923</v>
      </c>
      <c r="L19" s="421">
        <v>128223.69999999998</v>
      </c>
      <c r="M19" s="422">
        <v>945</v>
      </c>
      <c r="N19" s="422">
        <v>1207.5</v>
      </c>
      <c r="O19" s="422">
        <v>1024.2155677111548</v>
      </c>
      <c r="P19" s="422">
        <v>34085.1</v>
      </c>
      <c r="Q19" s="422">
        <v>945</v>
      </c>
      <c r="R19" s="422">
        <v>1207.5</v>
      </c>
      <c r="S19" s="422">
        <v>1034.4201083348637</v>
      </c>
      <c r="T19" s="422">
        <v>30496.500000000004</v>
      </c>
      <c r="U19" s="422">
        <v>945</v>
      </c>
      <c r="V19" s="422">
        <v>1212.75</v>
      </c>
      <c r="W19" s="422">
        <v>1022.8708444724014</v>
      </c>
      <c r="X19" s="421">
        <v>31457.199999999997</v>
      </c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</row>
    <row r="20" spans="2:50" ht="13.5" customHeight="1" x14ac:dyDescent="0.15">
      <c r="B20" s="419"/>
      <c r="C20" s="420">
        <v>3</v>
      </c>
      <c r="D20" s="421"/>
      <c r="E20" s="422">
        <v>2100</v>
      </c>
      <c r="F20" s="422">
        <v>2835</v>
      </c>
      <c r="G20" s="422">
        <v>2444.5448236635962</v>
      </c>
      <c r="H20" s="422">
        <v>38771.9</v>
      </c>
      <c r="I20" s="422">
        <v>630</v>
      </c>
      <c r="J20" s="422">
        <v>891.1350000000001</v>
      </c>
      <c r="K20" s="422">
        <v>758.71645776994808</v>
      </c>
      <c r="L20" s="422">
        <v>59063.8</v>
      </c>
      <c r="M20" s="422">
        <v>997.5</v>
      </c>
      <c r="N20" s="422">
        <v>1260</v>
      </c>
      <c r="O20" s="422">
        <v>1138.0242757930303</v>
      </c>
      <c r="P20" s="422">
        <v>25846.6</v>
      </c>
      <c r="Q20" s="422">
        <v>997.5</v>
      </c>
      <c r="R20" s="422">
        <v>1260</v>
      </c>
      <c r="S20" s="422">
        <v>1136.9587988148435</v>
      </c>
      <c r="T20" s="422">
        <v>22138.400000000001</v>
      </c>
      <c r="U20" s="422">
        <v>997.5</v>
      </c>
      <c r="V20" s="422">
        <v>1260</v>
      </c>
      <c r="W20" s="422">
        <v>1104.2151634681029</v>
      </c>
      <c r="X20" s="421">
        <v>25616.6</v>
      </c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</row>
    <row r="21" spans="2:50" ht="13.5" customHeight="1" x14ac:dyDescent="0.15">
      <c r="B21" s="419"/>
      <c r="C21" s="420">
        <v>4</v>
      </c>
      <c r="D21" s="421"/>
      <c r="E21" s="422">
        <v>2205</v>
      </c>
      <c r="F21" s="422">
        <v>2730</v>
      </c>
      <c r="G21" s="422">
        <v>2436.673353403452</v>
      </c>
      <c r="H21" s="422">
        <v>58961.200000000004</v>
      </c>
      <c r="I21" s="422">
        <v>735</v>
      </c>
      <c r="J21" s="422">
        <v>1000.02</v>
      </c>
      <c r="K21" s="422">
        <v>816.20720275707993</v>
      </c>
      <c r="L21" s="422">
        <v>86981.6</v>
      </c>
      <c r="M21" s="422">
        <v>997.5</v>
      </c>
      <c r="N21" s="422">
        <v>1260</v>
      </c>
      <c r="O21" s="422">
        <v>1120.0209436739253</v>
      </c>
      <c r="P21" s="422">
        <v>37795.1</v>
      </c>
      <c r="Q21" s="422">
        <v>997.5</v>
      </c>
      <c r="R21" s="422">
        <v>1260</v>
      </c>
      <c r="S21" s="422">
        <v>1112.1739957796372</v>
      </c>
      <c r="T21" s="422">
        <v>34126.199999999997</v>
      </c>
      <c r="U21" s="422">
        <v>997.5</v>
      </c>
      <c r="V21" s="422">
        <v>1260</v>
      </c>
      <c r="W21" s="422">
        <v>1096.3824205743304</v>
      </c>
      <c r="X21" s="421">
        <v>35255.300000000003</v>
      </c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</row>
    <row r="22" spans="2:50" ht="13.5" customHeight="1" x14ac:dyDescent="0.15">
      <c r="B22" s="419"/>
      <c r="C22" s="420">
        <v>5</v>
      </c>
      <c r="D22" s="421"/>
      <c r="E22" s="422">
        <v>2100</v>
      </c>
      <c r="F22" s="422">
        <v>2845.5</v>
      </c>
      <c r="G22" s="422">
        <v>2470.3905509556157</v>
      </c>
      <c r="H22" s="422">
        <v>39702.5</v>
      </c>
      <c r="I22" s="422">
        <v>787.5</v>
      </c>
      <c r="J22" s="422">
        <v>1155</v>
      </c>
      <c r="K22" s="422">
        <v>914.02340967099565</v>
      </c>
      <c r="L22" s="422">
        <v>124247.6</v>
      </c>
      <c r="M22" s="422">
        <v>997.5</v>
      </c>
      <c r="N22" s="422">
        <v>1365</v>
      </c>
      <c r="O22" s="422">
        <v>1168.3271642565599</v>
      </c>
      <c r="P22" s="422">
        <v>35699.1</v>
      </c>
      <c r="Q22" s="422">
        <v>997.5</v>
      </c>
      <c r="R22" s="422">
        <v>1365</v>
      </c>
      <c r="S22" s="422">
        <v>1171.3946823188699</v>
      </c>
      <c r="T22" s="422">
        <v>32397.100000000002</v>
      </c>
      <c r="U22" s="422">
        <v>997.5</v>
      </c>
      <c r="V22" s="422">
        <v>1365</v>
      </c>
      <c r="W22" s="422">
        <v>1176.4073172420958</v>
      </c>
      <c r="X22" s="421">
        <v>30381.299999999996</v>
      </c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</row>
    <row r="23" spans="2:50" ht="13.5" customHeight="1" x14ac:dyDescent="0.15">
      <c r="B23" s="425"/>
      <c r="C23" s="426">
        <v>6</v>
      </c>
      <c r="D23" s="427"/>
      <c r="E23" s="428">
        <v>2100</v>
      </c>
      <c r="F23" s="428">
        <v>2751.84</v>
      </c>
      <c r="G23" s="428">
        <v>2489.0844591603664</v>
      </c>
      <c r="H23" s="428">
        <v>37603.5</v>
      </c>
      <c r="I23" s="428">
        <v>798</v>
      </c>
      <c r="J23" s="428">
        <v>1103.9700000000003</v>
      </c>
      <c r="K23" s="428">
        <v>983.24962860255539</v>
      </c>
      <c r="L23" s="428">
        <v>99458.4</v>
      </c>
      <c r="M23" s="428">
        <v>1102.5</v>
      </c>
      <c r="N23" s="428">
        <v>1365</v>
      </c>
      <c r="O23" s="428">
        <v>1220.7628445925479</v>
      </c>
      <c r="P23" s="428">
        <v>31786.299999999996</v>
      </c>
      <c r="Q23" s="428">
        <v>1102.5</v>
      </c>
      <c r="R23" s="428">
        <v>1365</v>
      </c>
      <c r="S23" s="428">
        <v>1220.4858309931076</v>
      </c>
      <c r="T23" s="428">
        <v>30050.1</v>
      </c>
      <c r="U23" s="428">
        <v>1102.5</v>
      </c>
      <c r="V23" s="428">
        <v>1365</v>
      </c>
      <c r="W23" s="428">
        <v>1219.4053943955691</v>
      </c>
      <c r="X23" s="427">
        <v>29628.399999999998</v>
      </c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</row>
    <row r="24" spans="2:50" ht="13.5" customHeight="1" x14ac:dyDescent="0.15">
      <c r="B24" s="429"/>
      <c r="C24" s="430"/>
      <c r="D24" s="431"/>
      <c r="E24" s="422"/>
      <c r="F24" s="422"/>
      <c r="G24" s="422"/>
      <c r="H24" s="422"/>
      <c r="I24" s="422"/>
      <c r="J24" s="422"/>
      <c r="K24" s="422"/>
      <c r="L24" s="422"/>
      <c r="M24" s="422"/>
      <c r="N24" s="422"/>
      <c r="O24" s="422"/>
      <c r="P24" s="422"/>
      <c r="Q24" s="422"/>
      <c r="R24" s="422"/>
      <c r="S24" s="422"/>
      <c r="T24" s="422"/>
      <c r="U24" s="422"/>
      <c r="V24" s="422"/>
      <c r="W24" s="422"/>
      <c r="X24" s="422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</row>
    <row r="25" spans="2:50" ht="13.5" customHeight="1" x14ac:dyDescent="0.15">
      <c r="B25" s="399"/>
      <c r="C25" s="430"/>
      <c r="D25" s="432"/>
      <c r="E25" s="422"/>
      <c r="F25" s="422"/>
      <c r="G25" s="422"/>
      <c r="H25" s="422"/>
      <c r="I25" s="422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</row>
    <row r="26" spans="2:50" ht="13.5" customHeight="1" x14ac:dyDescent="0.15">
      <c r="B26" s="429" t="s">
        <v>127</v>
      </c>
      <c r="C26" s="430"/>
      <c r="D26" s="431"/>
      <c r="E26" s="422"/>
      <c r="F26" s="422"/>
      <c r="G26" s="422"/>
      <c r="H26" s="422"/>
      <c r="I26" s="422"/>
      <c r="J26" s="422"/>
      <c r="K26" s="422"/>
      <c r="L26" s="422"/>
      <c r="M26" s="422"/>
      <c r="N26" s="422"/>
      <c r="O26" s="422"/>
      <c r="P26" s="422"/>
      <c r="Q26" s="422"/>
      <c r="R26" s="422"/>
      <c r="S26" s="422"/>
      <c r="T26" s="422"/>
      <c r="U26" s="422"/>
      <c r="V26" s="422"/>
      <c r="W26" s="422"/>
      <c r="X26" s="422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</row>
    <row r="27" spans="2:50" ht="13.5" customHeight="1" x14ac:dyDescent="0.15">
      <c r="B27" s="402">
        <v>41429</v>
      </c>
      <c r="C27" s="403"/>
      <c r="D27" s="404">
        <v>41435</v>
      </c>
      <c r="E27" s="433">
        <v>2257.5</v>
      </c>
      <c r="F27" s="433">
        <v>2730</v>
      </c>
      <c r="G27" s="433">
        <v>2492.8644886363636</v>
      </c>
      <c r="H27" s="433">
        <v>9414.2000000000007</v>
      </c>
      <c r="I27" s="433">
        <v>840</v>
      </c>
      <c r="J27" s="433">
        <v>1103.9700000000003</v>
      </c>
      <c r="K27" s="433">
        <v>966.43772346096375</v>
      </c>
      <c r="L27" s="433">
        <v>33857.9</v>
      </c>
      <c r="M27" s="433">
        <v>1102.5</v>
      </c>
      <c r="N27" s="433">
        <v>1365</v>
      </c>
      <c r="O27" s="433">
        <v>1220.354556715625</v>
      </c>
      <c r="P27" s="433">
        <v>8007.4</v>
      </c>
      <c r="Q27" s="433">
        <v>1102.5</v>
      </c>
      <c r="R27" s="433">
        <v>1365</v>
      </c>
      <c r="S27" s="433">
        <v>1215.4443693037581</v>
      </c>
      <c r="T27" s="433">
        <v>7216.2</v>
      </c>
      <c r="U27" s="433">
        <v>1102.5</v>
      </c>
      <c r="V27" s="433">
        <v>1365</v>
      </c>
      <c r="W27" s="433">
        <v>1218.4236644454481</v>
      </c>
      <c r="X27" s="433">
        <v>7996.4</v>
      </c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</row>
    <row r="28" spans="2:50" ht="13.5" customHeight="1" x14ac:dyDescent="0.15">
      <c r="B28" s="405" t="s">
        <v>128</v>
      </c>
      <c r="C28" s="406"/>
      <c r="D28" s="404"/>
      <c r="E28" s="422"/>
      <c r="F28" s="422"/>
      <c r="G28" s="422"/>
      <c r="H28" s="422"/>
      <c r="I28" s="422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</row>
    <row r="29" spans="2:50" ht="13.5" customHeight="1" x14ac:dyDescent="0.15">
      <c r="B29" s="402">
        <v>41436</v>
      </c>
      <c r="C29" s="403"/>
      <c r="D29" s="404">
        <v>41442</v>
      </c>
      <c r="E29" s="433">
        <v>2257.5</v>
      </c>
      <c r="F29" s="433">
        <v>2730</v>
      </c>
      <c r="G29" s="433">
        <v>2502.0986072279184</v>
      </c>
      <c r="H29" s="433">
        <v>13436.1</v>
      </c>
      <c r="I29" s="433">
        <v>840</v>
      </c>
      <c r="J29" s="433">
        <v>1102.5</v>
      </c>
      <c r="K29" s="433">
        <v>967.71475167068138</v>
      </c>
      <c r="L29" s="433">
        <v>18563.400000000001</v>
      </c>
      <c r="M29" s="433">
        <v>1102.5</v>
      </c>
      <c r="N29" s="433">
        <v>1365</v>
      </c>
      <c r="O29" s="433">
        <v>1219.3356606805746</v>
      </c>
      <c r="P29" s="433">
        <v>8602.1</v>
      </c>
      <c r="Q29" s="433">
        <v>1102.5</v>
      </c>
      <c r="R29" s="433">
        <v>1365</v>
      </c>
      <c r="S29" s="433">
        <v>1217.2836047108713</v>
      </c>
      <c r="T29" s="433">
        <v>7837.4</v>
      </c>
      <c r="U29" s="433">
        <v>1102.5</v>
      </c>
      <c r="V29" s="433">
        <v>1365</v>
      </c>
      <c r="W29" s="433">
        <v>1210.7682979152996</v>
      </c>
      <c r="X29" s="433">
        <v>8392.7999999999993</v>
      </c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</row>
    <row r="30" spans="2:50" ht="13.5" customHeight="1" x14ac:dyDescent="0.15">
      <c r="B30" s="405" t="s">
        <v>129</v>
      </c>
      <c r="C30" s="406"/>
      <c r="D30" s="404"/>
      <c r="E30" s="422"/>
      <c r="F30" s="422"/>
      <c r="G30" s="422"/>
      <c r="H30" s="422"/>
      <c r="I30" s="422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</row>
    <row r="31" spans="2:50" ht="13.5" customHeight="1" x14ac:dyDescent="0.15">
      <c r="B31" s="402">
        <v>41443</v>
      </c>
      <c r="C31" s="403"/>
      <c r="D31" s="404">
        <v>41449</v>
      </c>
      <c r="E31" s="433">
        <v>2257.5</v>
      </c>
      <c r="F31" s="433">
        <v>2730</v>
      </c>
      <c r="G31" s="433">
        <v>2490.1640797467276</v>
      </c>
      <c r="H31" s="433">
        <v>6672.4</v>
      </c>
      <c r="I31" s="433">
        <v>840</v>
      </c>
      <c r="J31" s="433">
        <v>1102.5</v>
      </c>
      <c r="K31" s="433">
        <v>992.93222130585775</v>
      </c>
      <c r="L31" s="433">
        <v>17119.3</v>
      </c>
      <c r="M31" s="433">
        <v>1102.5</v>
      </c>
      <c r="N31" s="433">
        <v>1365</v>
      </c>
      <c r="O31" s="433">
        <v>1214.6556466205434</v>
      </c>
      <c r="P31" s="433">
        <v>6200.8</v>
      </c>
      <c r="Q31" s="433">
        <v>1102.5</v>
      </c>
      <c r="R31" s="433">
        <v>1365</v>
      </c>
      <c r="S31" s="433">
        <v>1222.7822804581751</v>
      </c>
      <c r="T31" s="433">
        <v>6615.1</v>
      </c>
      <c r="U31" s="433">
        <v>1102.5</v>
      </c>
      <c r="V31" s="433">
        <v>1365</v>
      </c>
      <c r="W31" s="433">
        <v>1225.2326150356448</v>
      </c>
      <c r="X31" s="433">
        <v>6491.2</v>
      </c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</row>
    <row r="32" spans="2:50" ht="13.5" customHeight="1" x14ac:dyDescent="0.15">
      <c r="B32" s="405" t="s">
        <v>130</v>
      </c>
      <c r="C32" s="406"/>
      <c r="D32" s="404"/>
      <c r="E32" s="422"/>
      <c r="F32" s="422"/>
      <c r="G32" s="422"/>
      <c r="H32" s="422"/>
      <c r="I32" s="422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</row>
    <row r="33" spans="2:25" ht="13.5" customHeight="1" x14ac:dyDescent="0.15">
      <c r="B33" s="402">
        <v>41450</v>
      </c>
      <c r="C33" s="403"/>
      <c r="D33" s="404">
        <v>41456</v>
      </c>
      <c r="E33" s="241">
        <v>2100</v>
      </c>
      <c r="F33" s="241">
        <v>2751.84</v>
      </c>
      <c r="G33" s="241">
        <v>2464.8553886824266</v>
      </c>
      <c r="H33" s="433">
        <v>8080.8</v>
      </c>
      <c r="I33" s="241">
        <v>798</v>
      </c>
      <c r="J33" s="241">
        <v>1102.5</v>
      </c>
      <c r="K33" s="241">
        <v>1004.5601969080421</v>
      </c>
      <c r="L33" s="433">
        <v>29917.8</v>
      </c>
      <c r="M33" s="241">
        <v>1102.5</v>
      </c>
      <c r="N33" s="241">
        <v>1365</v>
      </c>
      <c r="O33" s="241">
        <v>1227.0853808353811</v>
      </c>
      <c r="P33" s="433">
        <v>8976</v>
      </c>
      <c r="Q33" s="241">
        <v>1102.5</v>
      </c>
      <c r="R33" s="241">
        <v>1365</v>
      </c>
      <c r="S33" s="241">
        <v>1225.5113127560264</v>
      </c>
      <c r="T33" s="433">
        <v>8381.4</v>
      </c>
      <c r="U33" s="241">
        <v>1102.5</v>
      </c>
      <c r="V33" s="241">
        <v>1365</v>
      </c>
      <c r="W33" s="241">
        <v>1226.4748467137588</v>
      </c>
      <c r="X33" s="433">
        <v>6748</v>
      </c>
    </row>
    <row r="34" spans="2:25" ht="13.5" customHeight="1" x14ac:dyDescent="0.15">
      <c r="B34" s="405" t="s">
        <v>131</v>
      </c>
      <c r="C34" s="406"/>
      <c r="D34" s="404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2"/>
      <c r="X34" s="422"/>
    </row>
    <row r="35" spans="2:25" ht="13.5" customHeight="1" x14ac:dyDescent="0.15">
      <c r="B35" s="407"/>
      <c r="C35" s="408"/>
      <c r="D35" s="409"/>
      <c r="E35" s="257"/>
      <c r="F35" s="257"/>
      <c r="G35" s="257"/>
      <c r="H35" s="434"/>
      <c r="I35" s="257"/>
      <c r="J35" s="257"/>
      <c r="K35" s="257"/>
      <c r="L35" s="434"/>
      <c r="M35" s="257"/>
      <c r="N35" s="257"/>
      <c r="O35" s="257"/>
      <c r="P35" s="434"/>
      <c r="Q35" s="257"/>
      <c r="R35" s="257"/>
      <c r="S35" s="257"/>
      <c r="T35" s="434"/>
      <c r="U35" s="257"/>
      <c r="V35" s="257"/>
      <c r="W35" s="257"/>
      <c r="X35" s="434"/>
    </row>
    <row r="36" spans="2:25" ht="3.75" customHeight="1" x14ac:dyDescent="0.15">
      <c r="B36" s="188"/>
      <c r="C36" s="181"/>
      <c r="D36" s="181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</row>
    <row r="37" spans="2:25" ht="13.5" customHeight="1" x14ac:dyDescent="0.15">
      <c r="B37" s="180"/>
      <c r="C37" s="435"/>
      <c r="D37" s="435"/>
    </row>
    <row r="38" spans="2:25" ht="13.5" customHeight="1" x14ac:dyDescent="0.15">
      <c r="B38" s="225"/>
      <c r="C38" s="435"/>
      <c r="D38" s="435"/>
      <c r="X38" s="358"/>
      <c r="Y38" s="176"/>
    </row>
    <row r="39" spans="2:25" ht="13.5" customHeight="1" x14ac:dyDescent="0.15">
      <c r="B39" s="225"/>
      <c r="C39" s="435"/>
      <c r="D39" s="435"/>
      <c r="X39" s="358"/>
      <c r="Y39" s="176"/>
    </row>
    <row r="40" spans="2:25" ht="13.5" customHeight="1" x14ac:dyDescent="0.15">
      <c r="B40" s="225"/>
      <c r="C40" s="435"/>
      <c r="D40" s="435"/>
      <c r="X40" s="358"/>
      <c r="Y40" s="176"/>
    </row>
    <row r="41" spans="2:25" ht="13.5" customHeight="1" x14ac:dyDescent="0.15">
      <c r="B41" s="180"/>
      <c r="C41" s="435"/>
      <c r="E41" s="177"/>
      <c r="F41" s="177"/>
      <c r="G41" s="177"/>
      <c r="H41" s="177"/>
      <c r="I41" s="177"/>
      <c r="J41" s="177"/>
      <c r="K41" s="176"/>
      <c r="X41" s="358"/>
      <c r="Y41" s="176"/>
    </row>
    <row r="42" spans="2:25" ht="13.5" customHeight="1" x14ac:dyDescent="0.15">
      <c r="B42" s="180"/>
      <c r="C42" s="435"/>
      <c r="E42" s="177"/>
      <c r="F42" s="177"/>
      <c r="G42" s="177"/>
      <c r="H42" s="177"/>
      <c r="I42" s="177"/>
      <c r="J42" s="177"/>
      <c r="K42" s="176"/>
      <c r="X42" s="358"/>
      <c r="Y42" s="176"/>
    </row>
    <row r="43" spans="2:25" ht="13.5" customHeight="1" x14ac:dyDescent="0.15">
      <c r="B43" s="180"/>
      <c r="C43" s="435"/>
      <c r="E43" s="177"/>
      <c r="F43" s="177"/>
      <c r="G43" s="177"/>
      <c r="H43" s="177"/>
      <c r="I43" s="177"/>
      <c r="J43" s="177"/>
      <c r="K43" s="176"/>
      <c r="X43" s="420"/>
      <c r="Y43" s="176"/>
    </row>
    <row r="44" spans="2:25" ht="13.5" x14ac:dyDescent="0.15">
      <c r="E44" s="177"/>
      <c r="F44" s="177"/>
      <c r="G44" s="177"/>
      <c r="H44" s="177"/>
      <c r="I44" s="177"/>
      <c r="J44" s="177"/>
      <c r="K44" s="176"/>
      <c r="X44" s="420"/>
      <c r="Y44" s="176"/>
    </row>
    <row r="45" spans="2:25" x14ac:dyDescent="0.15">
      <c r="X45" s="420"/>
      <c r="Y45" s="176"/>
    </row>
    <row r="46" spans="2:25" x14ac:dyDescent="0.15">
      <c r="X46" s="420"/>
      <c r="Y46" s="176"/>
    </row>
    <row r="47" spans="2:25" x14ac:dyDescent="0.15">
      <c r="X47" s="420"/>
      <c r="Y47" s="176"/>
    </row>
    <row r="48" spans="2:25" x14ac:dyDescent="0.15">
      <c r="X48" s="420"/>
      <c r="Y48" s="176"/>
    </row>
    <row r="49" spans="24:25" x14ac:dyDescent="0.15">
      <c r="X49" s="420"/>
      <c r="Y49" s="176"/>
    </row>
    <row r="50" spans="24:25" x14ac:dyDescent="0.15">
      <c r="X50" s="420"/>
      <c r="Y50" s="176"/>
    </row>
    <row r="51" spans="24:25" x14ac:dyDescent="0.15">
      <c r="X51" s="176"/>
      <c r="Y51" s="176"/>
    </row>
    <row r="52" spans="24:25" x14ac:dyDescent="0.15">
      <c r="X52" s="176"/>
      <c r="Y52" s="176"/>
    </row>
  </sheetData>
  <phoneticPr fontId="6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zoomScaleNormal="100" workbookViewId="0"/>
  </sheetViews>
  <sheetFormatPr defaultColWidth="7.5" defaultRowHeight="12" x14ac:dyDescent="0.15"/>
  <cols>
    <col min="1" max="1" width="1.625" style="179" customWidth="1"/>
    <col min="2" max="2" width="7.25" style="179" customWidth="1"/>
    <col min="3" max="3" width="2.875" style="179" customWidth="1"/>
    <col min="4" max="4" width="6.875" style="179" customWidth="1"/>
    <col min="5" max="7" width="5.875" style="179" customWidth="1"/>
    <col min="8" max="8" width="8.125" style="179" customWidth="1"/>
    <col min="9" max="11" width="5.875" style="179" customWidth="1"/>
    <col min="12" max="12" width="8.125" style="179" customWidth="1"/>
    <col min="13" max="15" width="5.875" style="179" customWidth="1"/>
    <col min="16" max="16" width="8.125" style="179" customWidth="1"/>
    <col min="17" max="16384" width="7.5" style="179"/>
  </cols>
  <sheetData>
    <row r="1" spans="1:35" ht="15" customHeight="1" x14ac:dyDescent="0.15">
      <c r="A1" s="135"/>
      <c r="B1" s="415"/>
      <c r="C1" s="415"/>
      <c r="D1" s="415"/>
      <c r="R1" s="134"/>
      <c r="S1" s="416"/>
      <c r="T1" s="416"/>
      <c r="U1" s="41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</row>
    <row r="2" spans="1:35" ht="12.75" customHeight="1" x14ac:dyDescent="0.15">
      <c r="B2" s="135" t="str">
        <f>近乳22!B2</f>
        <v>(3)乳牛チルド「2」の品目別価格　（つづき）</v>
      </c>
      <c r="C2" s="417"/>
      <c r="D2" s="417"/>
      <c r="R2" s="176"/>
      <c r="S2" s="134"/>
      <c r="T2" s="418"/>
      <c r="U2" s="418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</row>
    <row r="3" spans="1:35" ht="12.75" customHeight="1" x14ac:dyDescent="0.15">
      <c r="B3" s="417"/>
      <c r="C3" s="417"/>
      <c r="D3" s="417"/>
      <c r="P3" s="180" t="s">
        <v>87</v>
      </c>
      <c r="R3" s="176"/>
      <c r="S3" s="418"/>
      <c r="T3" s="418"/>
      <c r="U3" s="418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81"/>
      <c r="AH3" s="176"/>
      <c r="AI3" s="176"/>
    </row>
    <row r="4" spans="1:35" ht="3.75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</row>
    <row r="5" spans="1:35" ht="13.5" customHeight="1" x14ac:dyDescent="0.15">
      <c r="B5" s="139"/>
      <c r="C5" s="350" t="s">
        <v>259</v>
      </c>
      <c r="D5" s="349"/>
      <c r="E5" s="374" t="s">
        <v>291</v>
      </c>
      <c r="F5" s="375"/>
      <c r="G5" s="375"/>
      <c r="H5" s="376"/>
      <c r="I5" s="374" t="s">
        <v>292</v>
      </c>
      <c r="J5" s="375"/>
      <c r="K5" s="375"/>
      <c r="L5" s="376"/>
      <c r="M5" s="374" t="s">
        <v>294</v>
      </c>
      <c r="N5" s="375"/>
      <c r="O5" s="375"/>
      <c r="P5" s="376"/>
      <c r="R5" s="176"/>
      <c r="S5" s="134"/>
      <c r="T5" s="377"/>
      <c r="U5" s="378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176"/>
      <c r="AI5" s="176"/>
    </row>
    <row r="6" spans="1:35" ht="13.5" customHeight="1" x14ac:dyDescent="0.15">
      <c r="B6" s="353" t="s">
        <v>278</v>
      </c>
      <c r="C6" s="378"/>
      <c r="D6" s="355"/>
      <c r="E6" s="380" t="s">
        <v>279</v>
      </c>
      <c r="F6" s="380" t="s">
        <v>174</v>
      </c>
      <c r="G6" s="380" t="s">
        <v>280</v>
      </c>
      <c r="H6" s="380" t="s">
        <v>98</v>
      </c>
      <c r="I6" s="380" t="s">
        <v>279</v>
      </c>
      <c r="J6" s="380" t="s">
        <v>174</v>
      </c>
      <c r="K6" s="380" t="s">
        <v>280</v>
      </c>
      <c r="L6" s="380" t="s">
        <v>98</v>
      </c>
      <c r="M6" s="380" t="s">
        <v>279</v>
      </c>
      <c r="N6" s="380" t="s">
        <v>174</v>
      </c>
      <c r="O6" s="380" t="s">
        <v>280</v>
      </c>
      <c r="P6" s="380" t="s">
        <v>98</v>
      </c>
      <c r="R6" s="176"/>
      <c r="S6" s="378"/>
      <c r="T6" s="378"/>
      <c r="U6" s="378"/>
      <c r="V6" s="381"/>
      <c r="W6" s="381"/>
      <c r="X6" s="381"/>
      <c r="Y6" s="381"/>
      <c r="Z6" s="381"/>
      <c r="AA6" s="381"/>
      <c r="AB6" s="381"/>
      <c r="AC6" s="381"/>
      <c r="AD6" s="381"/>
      <c r="AE6" s="381"/>
      <c r="AF6" s="381"/>
      <c r="AG6" s="381"/>
      <c r="AH6" s="176"/>
      <c r="AI6" s="176"/>
    </row>
    <row r="7" spans="1:35" ht="13.5" customHeight="1" x14ac:dyDescent="0.15">
      <c r="B7" s="149"/>
      <c r="C7" s="150"/>
      <c r="D7" s="160"/>
      <c r="E7" s="382"/>
      <c r="F7" s="382"/>
      <c r="G7" s="382" t="s">
        <v>281</v>
      </c>
      <c r="H7" s="382"/>
      <c r="I7" s="382"/>
      <c r="J7" s="382"/>
      <c r="K7" s="382" t="s">
        <v>281</v>
      </c>
      <c r="L7" s="382"/>
      <c r="M7" s="382"/>
      <c r="N7" s="382"/>
      <c r="O7" s="382" t="s">
        <v>281</v>
      </c>
      <c r="P7" s="382"/>
      <c r="R7" s="176"/>
      <c r="S7" s="134"/>
      <c r="T7" s="134"/>
      <c r="U7" s="134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176"/>
      <c r="AI7" s="176"/>
    </row>
    <row r="8" spans="1:35" ht="13.5" customHeight="1" x14ac:dyDescent="0.15">
      <c r="B8" s="157" t="s">
        <v>301</v>
      </c>
      <c r="C8" s="316">
        <v>22</v>
      </c>
      <c r="D8" s="155" t="s">
        <v>302</v>
      </c>
      <c r="E8" s="357">
        <v>903</v>
      </c>
      <c r="F8" s="357">
        <v>1364</v>
      </c>
      <c r="G8" s="357">
        <v>1068</v>
      </c>
      <c r="H8" s="357">
        <v>279120</v>
      </c>
      <c r="I8" s="357">
        <v>735</v>
      </c>
      <c r="J8" s="357">
        <v>1050</v>
      </c>
      <c r="K8" s="357">
        <v>913</v>
      </c>
      <c r="L8" s="357">
        <v>326638</v>
      </c>
      <c r="M8" s="357">
        <v>1198</v>
      </c>
      <c r="N8" s="357">
        <v>1575</v>
      </c>
      <c r="O8" s="357">
        <v>1364</v>
      </c>
      <c r="P8" s="360">
        <v>633610</v>
      </c>
      <c r="Q8" s="200"/>
      <c r="R8" s="176"/>
      <c r="S8" s="138"/>
      <c r="T8" s="316"/>
      <c r="U8" s="134"/>
      <c r="V8" s="358"/>
      <c r="W8" s="358"/>
      <c r="X8" s="358"/>
      <c r="Y8" s="358"/>
      <c r="Z8" s="358"/>
      <c r="AA8" s="358"/>
      <c r="AB8" s="358"/>
      <c r="AC8" s="358"/>
      <c r="AD8" s="358"/>
      <c r="AE8" s="358"/>
      <c r="AF8" s="358"/>
      <c r="AG8" s="358"/>
      <c r="AH8" s="176"/>
      <c r="AI8" s="176"/>
    </row>
    <row r="9" spans="1:35" ht="13.5" customHeight="1" x14ac:dyDescent="0.15">
      <c r="B9" s="157"/>
      <c r="C9" s="316">
        <v>23</v>
      </c>
      <c r="D9" s="155"/>
      <c r="E9" s="158">
        <v>819</v>
      </c>
      <c r="F9" s="158">
        <v>1365</v>
      </c>
      <c r="G9" s="159">
        <v>1018.7027591640302</v>
      </c>
      <c r="H9" s="158">
        <v>319634.30000000005</v>
      </c>
      <c r="I9" s="158">
        <v>787.5</v>
      </c>
      <c r="J9" s="158">
        <v>1050</v>
      </c>
      <c r="K9" s="158">
        <v>899.01724335340441</v>
      </c>
      <c r="L9" s="158">
        <v>373585</v>
      </c>
      <c r="M9" s="158">
        <v>966</v>
      </c>
      <c r="N9" s="158">
        <v>1720.95</v>
      </c>
      <c r="O9" s="158">
        <v>1308.3583822253722</v>
      </c>
      <c r="P9" s="159">
        <v>802859.9</v>
      </c>
      <c r="Q9" s="200"/>
      <c r="R9" s="176"/>
      <c r="S9" s="138"/>
      <c r="T9" s="316"/>
      <c r="U9" s="134"/>
      <c r="V9" s="358"/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176"/>
      <c r="AI9" s="176"/>
    </row>
    <row r="10" spans="1:35" ht="13.5" customHeight="1" x14ac:dyDescent="0.15">
      <c r="B10" s="361"/>
      <c r="C10" s="318">
        <v>24</v>
      </c>
      <c r="D10" s="160"/>
      <c r="E10" s="256">
        <v>787.5</v>
      </c>
      <c r="F10" s="256">
        <v>1785</v>
      </c>
      <c r="G10" s="161">
        <v>880.75403508965235</v>
      </c>
      <c r="H10" s="256">
        <v>393254.19999999995</v>
      </c>
      <c r="I10" s="256">
        <v>681.97500000000002</v>
      </c>
      <c r="J10" s="256">
        <v>1365</v>
      </c>
      <c r="K10" s="161">
        <v>819.7377551363528</v>
      </c>
      <c r="L10" s="256">
        <v>395767.6</v>
      </c>
      <c r="M10" s="256">
        <v>896.7</v>
      </c>
      <c r="N10" s="256">
        <v>2467.5</v>
      </c>
      <c r="O10" s="161">
        <v>1190.7296475764488</v>
      </c>
      <c r="P10" s="436">
        <v>984744.00000000012</v>
      </c>
      <c r="Q10" s="176"/>
      <c r="R10" s="176"/>
      <c r="S10" s="138"/>
      <c r="T10" s="316"/>
      <c r="U10" s="134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76"/>
      <c r="AI10" s="176"/>
    </row>
    <row r="11" spans="1:35" ht="13.5" customHeight="1" x14ac:dyDescent="0.15">
      <c r="B11" s="419"/>
      <c r="C11" s="420">
        <v>6</v>
      </c>
      <c r="D11" s="421"/>
      <c r="E11" s="422">
        <v>891.97500000000002</v>
      </c>
      <c r="F11" s="422">
        <v>1050</v>
      </c>
      <c r="G11" s="422">
        <v>953.52668290874419</v>
      </c>
      <c r="H11" s="422">
        <v>36603.1</v>
      </c>
      <c r="I11" s="422">
        <v>724.5</v>
      </c>
      <c r="J11" s="422">
        <v>924</v>
      </c>
      <c r="K11" s="422">
        <v>827.75935426548756</v>
      </c>
      <c r="L11" s="422">
        <v>28187.600000000002</v>
      </c>
      <c r="M11" s="422">
        <v>1050</v>
      </c>
      <c r="N11" s="422">
        <v>1426.95</v>
      </c>
      <c r="O11" s="422">
        <v>1315.0107084651631</v>
      </c>
      <c r="P11" s="421">
        <v>64941.3</v>
      </c>
      <c r="R11" s="176"/>
      <c r="S11" s="423"/>
      <c r="T11" s="420"/>
      <c r="U11" s="420"/>
      <c r="V11" s="420"/>
      <c r="W11" s="420"/>
      <c r="X11" s="420"/>
      <c r="Y11" s="420"/>
      <c r="Z11" s="420"/>
      <c r="AA11" s="420"/>
      <c r="AB11" s="420"/>
      <c r="AC11" s="420"/>
      <c r="AD11" s="420"/>
      <c r="AE11" s="420"/>
      <c r="AF11" s="420"/>
      <c r="AG11" s="420"/>
      <c r="AH11" s="176"/>
      <c r="AI11" s="176"/>
    </row>
    <row r="12" spans="1:35" ht="13.5" customHeight="1" x14ac:dyDescent="0.15">
      <c r="B12" s="419"/>
      <c r="C12" s="420">
        <v>7</v>
      </c>
      <c r="D12" s="421"/>
      <c r="E12" s="422">
        <v>840</v>
      </c>
      <c r="F12" s="422">
        <v>1155</v>
      </c>
      <c r="G12" s="422">
        <v>928.7997814714256</v>
      </c>
      <c r="H12" s="422">
        <v>35418.400000000001</v>
      </c>
      <c r="I12" s="422">
        <v>681.97500000000002</v>
      </c>
      <c r="J12" s="422">
        <v>924</v>
      </c>
      <c r="K12" s="422">
        <v>805.27001482777405</v>
      </c>
      <c r="L12" s="422">
        <v>34186.199999999997</v>
      </c>
      <c r="M12" s="422">
        <v>1155</v>
      </c>
      <c r="N12" s="422">
        <v>1426.95</v>
      </c>
      <c r="O12" s="422">
        <v>1324.4047093124941</v>
      </c>
      <c r="P12" s="421">
        <v>103665.60000000001</v>
      </c>
      <c r="R12" s="176"/>
      <c r="S12" s="423"/>
      <c r="T12" s="420"/>
      <c r="U12" s="420"/>
      <c r="V12" s="420"/>
      <c r="W12" s="420"/>
      <c r="X12" s="420"/>
      <c r="Y12" s="420"/>
      <c r="Z12" s="420"/>
      <c r="AA12" s="420"/>
      <c r="AB12" s="420"/>
      <c r="AC12" s="420"/>
      <c r="AD12" s="420"/>
      <c r="AE12" s="420"/>
      <c r="AF12" s="420"/>
      <c r="AG12" s="420"/>
      <c r="AH12" s="176"/>
      <c r="AI12" s="176"/>
    </row>
    <row r="13" spans="1:35" ht="13.5" customHeight="1" x14ac:dyDescent="0.15">
      <c r="B13" s="419"/>
      <c r="C13" s="420">
        <v>8</v>
      </c>
      <c r="D13" s="421"/>
      <c r="E13" s="422">
        <v>840</v>
      </c>
      <c r="F13" s="422">
        <v>1050</v>
      </c>
      <c r="G13" s="422">
        <v>901.49654680457843</v>
      </c>
      <c r="H13" s="422">
        <v>22770.1</v>
      </c>
      <c r="I13" s="422">
        <v>681.97500000000002</v>
      </c>
      <c r="J13" s="422">
        <v>892.5</v>
      </c>
      <c r="K13" s="422">
        <v>813.28799278818019</v>
      </c>
      <c r="L13" s="422">
        <v>23582.2</v>
      </c>
      <c r="M13" s="422">
        <v>1137.0450000000001</v>
      </c>
      <c r="N13" s="422">
        <v>1426.95</v>
      </c>
      <c r="O13" s="422">
        <v>1339.0527193055229</v>
      </c>
      <c r="P13" s="421">
        <v>87639.8</v>
      </c>
      <c r="R13" s="176"/>
      <c r="S13" s="423"/>
      <c r="T13" s="420"/>
      <c r="U13" s="420"/>
      <c r="V13" s="420"/>
      <c r="W13" s="420"/>
      <c r="X13" s="420"/>
      <c r="Y13" s="420"/>
      <c r="Z13" s="420"/>
      <c r="AA13" s="420"/>
      <c r="AB13" s="420"/>
      <c r="AC13" s="420"/>
      <c r="AD13" s="420"/>
      <c r="AE13" s="420"/>
      <c r="AF13" s="420"/>
      <c r="AG13" s="420"/>
      <c r="AH13" s="176"/>
      <c r="AI13" s="176"/>
    </row>
    <row r="14" spans="1:35" ht="13.5" customHeight="1" x14ac:dyDescent="0.15">
      <c r="B14" s="419"/>
      <c r="C14" s="420">
        <v>9</v>
      </c>
      <c r="D14" s="421"/>
      <c r="E14" s="422">
        <v>840</v>
      </c>
      <c r="F14" s="422">
        <v>1102.5</v>
      </c>
      <c r="G14" s="422">
        <v>917.67770210699848</v>
      </c>
      <c r="H14" s="422">
        <v>29418.2</v>
      </c>
      <c r="I14" s="422">
        <v>681.97500000000002</v>
      </c>
      <c r="J14" s="422">
        <v>997.5</v>
      </c>
      <c r="K14" s="422">
        <v>849.76389271158166</v>
      </c>
      <c r="L14" s="422">
        <v>35051</v>
      </c>
      <c r="M14" s="422">
        <v>1155</v>
      </c>
      <c r="N14" s="422">
        <v>1426.95</v>
      </c>
      <c r="O14" s="422">
        <v>1339.1813348671003</v>
      </c>
      <c r="P14" s="422">
        <v>69702.8</v>
      </c>
      <c r="R14" s="176"/>
      <c r="S14" s="423"/>
      <c r="T14" s="420"/>
      <c r="U14" s="420"/>
      <c r="V14" s="420"/>
      <c r="W14" s="420"/>
      <c r="X14" s="420"/>
      <c r="Y14" s="420"/>
      <c r="Z14" s="420"/>
      <c r="AA14" s="420"/>
      <c r="AB14" s="420"/>
      <c r="AC14" s="420"/>
      <c r="AD14" s="420"/>
      <c r="AE14" s="420"/>
      <c r="AF14" s="420"/>
      <c r="AG14" s="420"/>
      <c r="AH14" s="176"/>
      <c r="AI14" s="176"/>
    </row>
    <row r="15" spans="1:35" ht="13.5" customHeight="1" x14ac:dyDescent="0.15">
      <c r="B15" s="419"/>
      <c r="C15" s="420">
        <v>10</v>
      </c>
      <c r="D15" s="421"/>
      <c r="E15" s="422">
        <v>840</v>
      </c>
      <c r="F15" s="422">
        <v>1102.5</v>
      </c>
      <c r="G15" s="422">
        <v>928.61444863552515</v>
      </c>
      <c r="H15" s="422">
        <v>38958</v>
      </c>
      <c r="I15" s="422">
        <v>682.5</v>
      </c>
      <c r="J15" s="422">
        <v>997.5</v>
      </c>
      <c r="K15" s="422">
        <v>884.57979044365823</v>
      </c>
      <c r="L15" s="422">
        <v>52279.7</v>
      </c>
      <c r="M15" s="422">
        <v>1060.5</v>
      </c>
      <c r="N15" s="422">
        <v>1487.8500000000001</v>
      </c>
      <c r="O15" s="422">
        <v>1303.4046897653029</v>
      </c>
      <c r="P15" s="421">
        <v>107009.19999999998</v>
      </c>
      <c r="R15" s="176"/>
      <c r="S15" s="423"/>
      <c r="T15" s="420"/>
      <c r="U15" s="420"/>
      <c r="V15" s="420"/>
      <c r="W15" s="420"/>
      <c r="X15" s="420"/>
      <c r="Y15" s="420"/>
      <c r="Z15" s="420"/>
      <c r="AA15" s="420"/>
      <c r="AB15" s="420"/>
      <c r="AC15" s="420"/>
      <c r="AD15" s="420"/>
      <c r="AE15" s="420"/>
      <c r="AF15" s="420"/>
      <c r="AG15" s="420"/>
      <c r="AH15" s="176"/>
      <c r="AI15" s="176"/>
    </row>
    <row r="16" spans="1:35" ht="13.5" customHeight="1" x14ac:dyDescent="0.15">
      <c r="B16" s="419"/>
      <c r="C16" s="420">
        <v>11</v>
      </c>
      <c r="D16" s="421"/>
      <c r="E16" s="422">
        <v>871.5</v>
      </c>
      <c r="F16" s="422">
        <v>1102.5</v>
      </c>
      <c r="G16" s="422">
        <v>935.85875579482592</v>
      </c>
      <c r="H16" s="422">
        <v>38376.1</v>
      </c>
      <c r="I16" s="422">
        <v>735</v>
      </c>
      <c r="J16" s="422">
        <v>997.5</v>
      </c>
      <c r="K16" s="422">
        <v>879.74383972002124</v>
      </c>
      <c r="L16" s="422">
        <v>43470.899999999994</v>
      </c>
      <c r="M16" s="422">
        <v>997.5</v>
      </c>
      <c r="N16" s="422">
        <v>1522.5</v>
      </c>
      <c r="O16" s="422">
        <v>1266.6739514205544</v>
      </c>
      <c r="P16" s="421">
        <v>100133.8</v>
      </c>
      <c r="R16" s="176"/>
      <c r="S16" s="423"/>
      <c r="T16" s="420"/>
      <c r="U16" s="420"/>
      <c r="V16" s="420"/>
      <c r="W16" s="420"/>
      <c r="X16" s="420"/>
      <c r="Y16" s="420"/>
      <c r="Z16" s="420"/>
      <c r="AA16" s="420"/>
      <c r="AB16" s="420"/>
      <c r="AC16" s="420"/>
      <c r="AD16" s="420"/>
      <c r="AE16" s="420"/>
      <c r="AF16" s="420"/>
      <c r="AG16" s="420"/>
      <c r="AH16" s="176"/>
      <c r="AI16" s="176"/>
    </row>
    <row r="17" spans="2:35" ht="13.5" customHeight="1" x14ac:dyDescent="0.15">
      <c r="B17" s="419"/>
      <c r="C17" s="420">
        <v>12</v>
      </c>
      <c r="D17" s="420"/>
      <c r="E17" s="422">
        <v>891.97500000000002</v>
      </c>
      <c r="F17" s="422">
        <v>1102.5</v>
      </c>
      <c r="G17" s="421">
        <v>951.69647964408045</v>
      </c>
      <c r="H17" s="422">
        <v>43899.6</v>
      </c>
      <c r="I17" s="422">
        <v>735</v>
      </c>
      <c r="J17" s="422">
        <v>997.5</v>
      </c>
      <c r="K17" s="422">
        <v>882.02518127403539</v>
      </c>
      <c r="L17" s="422">
        <v>34017.599999999999</v>
      </c>
      <c r="M17" s="422">
        <v>1097.25</v>
      </c>
      <c r="N17" s="422">
        <v>1522.5</v>
      </c>
      <c r="O17" s="422">
        <v>1317.0014469359958</v>
      </c>
      <c r="P17" s="421">
        <v>72423.099999999991</v>
      </c>
      <c r="R17" s="176"/>
      <c r="S17" s="423"/>
      <c r="T17" s="420"/>
      <c r="U17" s="420"/>
      <c r="V17" s="420"/>
      <c r="W17" s="420"/>
      <c r="X17" s="420"/>
      <c r="Y17" s="420"/>
      <c r="Z17" s="420"/>
      <c r="AA17" s="420"/>
      <c r="AB17" s="420"/>
      <c r="AC17" s="420"/>
      <c r="AD17" s="420"/>
      <c r="AE17" s="420"/>
      <c r="AF17" s="420"/>
      <c r="AG17" s="420"/>
      <c r="AH17" s="176"/>
      <c r="AI17" s="176"/>
    </row>
    <row r="18" spans="2:35" ht="13.5" customHeight="1" x14ac:dyDescent="0.15">
      <c r="B18" s="419" t="s">
        <v>303</v>
      </c>
      <c r="C18" s="420">
        <v>1</v>
      </c>
      <c r="D18" s="421" t="s">
        <v>304</v>
      </c>
      <c r="E18" s="422">
        <v>891.97500000000002</v>
      </c>
      <c r="F18" s="422">
        <v>1155</v>
      </c>
      <c r="G18" s="422">
        <v>957.75835288527219</v>
      </c>
      <c r="H18" s="422">
        <v>50135.799999999996</v>
      </c>
      <c r="I18" s="422">
        <v>714</v>
      </c>
      <c r="J18" s="422">
        <v>997.5</v>
      </c>
      <c r="K18" s="422">
        <v>868.7040367257697</v>
      </c>
      <c r="L18" s="422">
        <v>47654.399999999994</v>
      </c>
      <c r="M18" s="422">
        <v>1050</v>
      </c>
      <c r="N18" s="422">
        <v>1522.5</v>
      </c>
      <c r="O18" s="422">
        <v>1314.8483045502196</v>
      </c>
      <c r="P18" s="421">
        <v>98123.6</v>
      </c>
      <c r="R18" s="176"/>
      <c r="S18" s="423"/>
      <c r="T18" s="420"/>
      <c r="U18" s="420"/>
      <c r="V18" s="420"/>
      <c r="W18" s="420"/>
      <c r="X18" s="420"/>
      <c r="Y18" s="420"/>
      <c r="Z18" s="420"/>
      <c r="AA18" s="420"/>
      <c r="AB18" s="420"/>
      <c r="AC18" s="420"/>
      <c r="AD18" s="420"/>
      <c r="AE18" s="420"/>
      <c r="AF18" s="420"/>
      <c r="AG18" s="420"/>
      <c r="AH18" s="176"/>
      <c r="AI18" s="176"/>
    </row>
    <row r="19" spans="2:35" ht="13.5" customHeight="1" x14ac:dyDescent="0.15">
      <c r="B19" s="419"/>
      <c r="C19" s="420">
        <v>2</v>
      </c>
      <c r="D19" s="421"/>
      <c r="E19" s="422">
        <v>891.97500000000002</v>
      </c>
      <c r="F19" s="422">
        <v>1155</v>
      </c>
      <c r="G19" s="422">
        <v>991.99292136066663</v>
      </c>
      <c r="H19" s="422">
        <v>33589.699999999997</v>
      </c>
      <c r="I19" s="422">
        <v>735</v>
      </c>
      <c r="J19" s="422">
        <v>997.5</v>
      </c>
      <c r="K19" s="422">
        <v>879.85039933245912</v>
      </c>
      <c r="L19" s="422">
        <v>38239.9</v>
      </c>
      <c r="M19" s="422">
        <v>1171.8</v>
      </c>
      <c r="N19" s="422">
        <v>1554</v>
      </c>
      <c r="O19" s="422">
        <v>1393.7865647230901</v>
      </c>
      <c r="P19" s="421">
        <v>83107.600000000006</v>
      </c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</row>
    <row r="20" spans="2:35" ht="13.5" customHeight="1" x14ac:dyDescent="0.15">
      <c r="B20" s="419"/>
      <c r="C20" s="420">
        <v>3</v>
      </c>
      <c r="D20" s="421"/>
      <c r="E20" s="422">
        <v>997.5</v>
      </c>
      <c r="F20" s="422">
        <v>1260</v>
      </c>
      <c r="G20" s="422">
        <v>1095.1184314935638</v>
      </c>
      <c r="H20" s="422">
        <v>28463.800000000003</v>
      </c>
      <c r="I20" s="422">
        <v>735</v>
      </c>
      <c r="J20" s="422">
        <v>997.5</v>
      </c>
      <c r="K20" s="421">
        <v>871.29395190126911</v>
      </c>
      <c r="L20" s="422">
        <v>28430.9</v>
      </c>
      <c r="M20" s="422">
        <v>1207.5</v>
      </c>
      <c r="N20" s="422">
        <v>1585.5</v>
      </c>
      <c r="O20" s="422">
        <v>1384.056851360252</v>
      </c>
      <c r="P20" s="422">
        <v>109013.9</v>
      </c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</row>
    <row r="21" spans="2:35" ht="13.5" customHeight="1" x14ac:dyDescent="0.15">
      <c r="B21" s="419"/>
      <c r="C21" s="420">
        <v>4</v>
      </c>
      <c r="D21" s="421"/>
      <c r="E21" s="422">
        <v>997.5</v>
      </c>
      <c r="F21" s="422">
        <v>1207.5</v>
      </c>
      <c r="G21" s="421">
        <v>1080.999458993108</v>
      </c>
      <c r="H21" s="422">
        <v>40278.300000000003</v>
      </c>
      <c r="I21" s="422">
        <v>840</v>
      </c>
      <c r="J21" s="422">
        <v>945</v>
      </c>
      <c r="K21" s="422">
        <v>899.0585923403105</v>
      </c>
      <c r="L21" s="421">
        <v>32261.599999999999</v>
      </c>
      <c r="M21" s="422">
        <v>1231.125</v>
      </c>
      <c r="N21" s="422">
        <v>1478.4</v>
      </c>
      <c r="O21" s="422">
        <v>1381.0731492872417</v>
      </c>
      <c r="P21" s="421">
        <v>102540</v>
      </c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</row>
    <row r="22" spans="2:35" ht="13.5" customHeight="1" x14ac:dyDescent="0.15">
      <c r="B22" s="419"/>
      <c r="C22" s="420">
        <v>5</v>
      </c>
      <c r="D22" s="421"/>
      <c r="E22" s="422">
        <v>997.5</v>
      </c>
      <c r="F22" s="422">
        <v>1344</v>
      </c>
      <c r="G22" s="422">
        <v>1120.5576031491473</v>
      </c>
      <c r="H22" s="422">
        <v>35847.899999999994</v>
      </c>
      <c r="I22" s="422">
        <v>819</v>
      </c>
      <c r="J22" s="422">
        <v>945</v>
      </c>
      <c r="K22" s="422">
        <v>897.19141655833437</v>
      </c>
      <c r="L22" s="422">
        <v>39388.700000000004</v>
      </c>
      <c r="M22" s="422">
        <v>1239</v>
      </c>
      <c r="N22" s="422">
        <v>1522.5</v>
      </c>
      <c r="O22" s="422">
        <v>1410.7950389534421</v>
      </c>
      <c r="P22" s="421">
        <v>98121.1</v>
      </c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</row>
    <row r="23" spans="2:35" ht="13.5" customHeight="1" x14ac:dyDescent="0.15">
      <c r="B23" s="425"/>
      <c r="C23" s="426">
        <v>6</v>
      </c>
      <c r="D23" s="427"/>
      <c r="E23" s="428">
        <v>1050</v>
      </c>
      <c r="F23" s="428">
        <v>1344</v>
      </c>
      <c r="G23" s="428">
        <v>1164.2863455389997</v>
      </c>
      <c r="H23" s="428">
        <v>33602.899999999994</v>
      </c>
      <c r="I23" s="428">
        <v>840</v>
      </c>
      <c r="J23" s="428">
        <v>997.5</v>
      </c>
      <c r="K23" s="428">
        <v>899.98325931721786</v>
      </c>
      <c r="L23" s="428">
        <v>34446.899999999994</v>
      </c>
      <c r="M23" s="428">
        <v>1253.7</v>
      </c>
      <c r="N23" s="428">
        <v>1574.2650000000001</v>
      </c>
      <c r="O23" s="428">
        <v>1418.7917916666665</v>
      </c>
      <c r="P23" s="427">
        <v>113361.3</v>
      </c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</row>
    <row r="24" spans="2:35" ht="13.5" customHeight="1" x14ac:dyDescent="0.15">
      <c r="B24" s="429"/>
      <c r="C24" s="430"/>
      <c r="D24" s="431"/>
      <c r="E24" s="422"/>
      <c r="F24" s="422"/>
      <c r="G24" s="422"/>
      <c r="H24" s="422"/>
      <c r="I24" s="422"/>
      <c r="J24" s="422"/>
      <c r="K24" s="422"/>
      <c r="L24" s="422"/>
      <c r="M24" s="422"/>
      <c r="N24" s="422"/>
      <c r="O24" s="422"/>
      <c r="P24" s="422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</row>
    <row r="25" spans="2:35" ht="13.5" customHeight="1" x14ac:dyDescent="0.15">
      <c r="B25" s="399"/>
      <c r="C25" s="430"/>
      <c r="D25" s="432"/>
      <c r="E25" s="422"/>
      <c r="F25" s="422"/>
      <c r="G25" s="422"/>
      <c r="H25" s="422"/>
      <c r="I25" s="422"/>
      <c r="J25" s="422"/>
      <c r="K25" s="422"/>
      <c r="L25" s="422"/>
      <c r="M25" s="422"/>
      <c r="N25" s="422"/>
      <c r="O25" s="422"/>
      <c r="P25" s="422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</row>
    <row r="26" spans="2:35" ht="13.5" customHeight="1" x14ac:dyDescent="0.15">
      <c r="B26" s="429" t="s">
        <v>127</v>
      </c>
      <c r="C26" s="430"/>
      <c r="D26" s="431"/>
      <c r="E26" s="422"/>
      <c r="F26" s="422"/>
      <c r="G26" s="422"/>
      <c r="H26" s="422"/>
      <c r="I26" s="422"/>
      <c r="J26" s="422"/>
      <c r="K26" s="422"/>
      <c r="L26" s="422"/>
      <c r="M26" s="422"/>
      <c r="N26" s="422"/>
      <c r="O26" s="422"/>
      <c r="P26" s="422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</row>
    <row r="27" spans="2:35" ht="13.5" customHeight="1" x14ac:dyDescent="0.15">
      <c r="B27" s="402">
        <v>41429</v>
      </c>
      <c r="C27" s="403"/>
      <c r="D27" s="404">
        <v>41435</v>
      </c>
      <c r="E27" s="433">
        <v>1050</v>
      </c>
      <c r="F27" s="433">
        <v>1344</v>
      </c>
      <c r="G27" s="433">
        <v>1162.3384603891359</v>
      </c>
      <c r="H27" s="433">
        <v>8692.2999999999993</v>
      </c>
      <c r="I27" s="433">
        <v>840</v>
      </c>
      <c r="J27" s="433">
        <v>945</v>
      </c>
      <c r="K27" s="433">
        <v>900.44254127212378</v>
      </c>
      <c r="L27" s="433">
        <v>6769.1</v>
      </c>
      <c r="M27" s="433">
        <v>1253.7</v>
      </c>
      <c r="N27" s="433">
        <v>1574.2650000000001</v>
      </c>
      <c r="O27" s="433">
        <v>1396.6059162821361</v>
      </c>
      <c r="P27" s="433">
        <v>16422.900000000001</v>
      </c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</row>
    <row r="28" spans="2:35" ht="13.5" customHeight="1" x14ac:dyDescent="0.15">
      <c r="B28" s="405" t="s">
        <v>128</v>
      </c>
      <c r="C28" s="406"/>
      <c r="D28" s="404"/>
      <c r="E28" s="422"/>
      <c r="F28" s="422"/>
      <c r="G28" s="422"/>
      <c r="H28" s="422"/>
      <c r="I28" s="422"/>
      <c r="J28" s="422"/>
      <c r="K28" s="422"/>
      <c r="L28" s="422"/>
      <c r="M28" s="422"/>
      <c r="N28" s="422"/>
      <c r="O28" s="422"/>
      <c r="P28" s="422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</row>
    <row r="29" spans="2:35" ht="13.5" customHeight="1" x14ac:dyDescent="0.15">
      <c r="B29" s="402">
        <v>41436</v>
      </c>
      <c r="C29" s="403"/>
      <c r="D29" s="404">
        <v>41442</v>
      </c>
      <c r="E29" s="433">
        <v>1050</v>
      </c>
      <c r="F29" s="433">
        <v>1344</v>
      </c>
      <c r="G29" s="433">
        <v>1173.0648653292669</v>
      </c>
      <c r="H29" s="433">
        <v>9461.7999999999993</v>
      </c>
      <c r="I29" s="433">
        <v>840</v>
      </c>
      <c r="J29" s="433">
        <v>966</v>
      </c>
      <c r="K29" s="433">
        <v>900.00760344498894</v>
      </c>
      <c r="L29" s="433">
        <v>8722.6</v>
      </c>
      <c r="M29" s="433">
        <v>1260</v>
      </c>
      <c r="N29" s="433">
        <v>1522.5</v>
      </c>
      <c r="O29" s="433">
        <v>1457.8946018766756</v>
      </c>
      <c r="P29" s="433">
        <v>32025.5</v>
      </c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</row>
    <row r="30" spans="2:35" ht="13.5" customHeight="1" x14ac:dyDescent="0.15">
      <c r="B30" s="405" t="s">
        <v>129</v>
      </c>
      <c r="C30" s="406"/>
      <c r="D30" s="404"/>
      <c r="E30" s="422"/>
      <c r="F30" s="422"/>
      <c r="G30" s="422"/>
      <c r="H30" s="422"/>
      <c r="I30" s="422"/>
      <c r="J30" s="422"/>
      <c r="K30" s="422"/>
      <c r="L30" s="422"/>
      <c r="M30" s="422"/>
      <c r="N30" s="422"/>
      <c r="O30" s="422"/>
      <c r="P30" s="422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</row>
    <row r="31" spans="2:35" ht="13.5" customHeight="1" x14ac:dyDescent="0.15">
      <c r="B31" s="402">
        <v>41443</v>
      </c>
      <c r="C31" s="403"/>
      <c r="D31" s="404">
        <v>41449</v>
      </c>
      <c r="E31" s="433">
        <v>1050</v>
      </c>
      <c r="F31" s="433">
        <v>1344</v>
      </c>
      <c r="G31" s="433">
        <v>1170.6772699573423</v>
      </c>
      <c r="H31" s="433">
        <v>6871.3</v>
      </c>
      <c r="I31" s="433">
        <v>840</v>
      </c>
      <c r="J31" s="433">
        <v>945</v>
      </c>
      <c r="K31" s="433">
        <v>896.98126935983498</v>
      </c>
      <c r="L31" s="433">
        <v>10479.4</v>
      </c>
      <c r="M31" s="433">
        <v>1260</v>
      </c>
      <c r="N31" s="433">
        <v>1478.4</v>
      </c>
      <c r="O31" s="433">
        <v>1404.3299931040249</v>
      </c>
      <c r="P31" s="433">
        <v>34998.9</v>
      </c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</row>
    <row r="32" spans="2:35" ht="13.5" customHeight="1" x14ac:dyDescent="0.15">
      <c r="B32" s="405" t="s">
        <v>130</v>
      </c>
      <c r="C32" s="406"/>
      <c r="D32" s="404"/>
      <c r="E32" s="422"/>
      <c r="F32" s="422"/>
      <c r="G32" s="422"/>
      <c r="H32" s="422"/>
      <c r="I32" s="422"/>
      <c r="J32" s="422"/>
      <c r="K32" s="422"/>
      <c r="L32" s="422"/>
      <c r="M32" s="422"/>
      <c r="N32" s="422"/>
      <c r="O32" s="422"/>
      <c r="P32" s="422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</row>
    <row r="33" spans="2:35" ht="13.5" customHeight="1" x14ac:dyDescent="0.15">
      <c r="B33" s="402">
        <v>41450</v>
      </c>
      <c r="C33" s="403"/>
      <c r="D33" s="404">
        <v>41456</v>
      </c>
      <c r="E33" s="433">
        <v>1050</v>
      </c>
      <c r="F33" s="433">
        <v>1260</v>
      </c>
      <c r="G33" s="433">
        <v>1148.9313879677882</v>
      </c>
      <c r="H33" s="433">
        <v>8577.5</v>
      </c>
      <c r="I33" s="433">
        <v>840</v>
      </c>
      <c r="J33" s="433">
        <v>997.5</v>
      </c>
      <c r="K33" s="433">
        <v>902.4482546140257</v>
      </c>
      <c r="L33" s="433">
        <v>8475.7999999999993</v>
      </c>
      <c r="M33" s="433">
        <v>1260</v>
      </c>
      <c r="N33" s="433">
        <v>1522.5</v>
      </c>
      <c r="O33" s="433">
        <v>1422.0048455481526</v>
      </c>
      <c r="P33" s="433">
        <v>29914</v>
      </c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</row>
    <row r="34" spans="2:35" ht="13.5" customHeight="1" x14ac:dyDescent="0.15">
      <c r="B34" s="405" t="s">
        <v>131</v>
      </c>
      <c r="C34" s="406"/>
      <c r="D34" s="404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</row>
    <row r="35" spans="2:35" ht="13.5" customHeight="1" x14ac:dyDescent="0.15">
      <c r="B35" s="407"/>
      <c r="C35" s="408"/>
      <c r="D35" s="409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</row>
    <row r="36" spans="2:35" ht="3.75" customHeight="1" x14ac:dyDescent="0.15">
      <c r="B36" s="188"/>
      <c r="C36" s="181"/>
      <c r="D36" s="181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</row>
    <row r="37" spans="2:35" ht="13.5" customHeight="1" x14ac:dyDescent="0.15">
      <c r="B37" s="180"/>
      <c r="C37" s="435"/>
      <c r="D37" s="435"/>
    </row>
    <row r="38" spans="2:35" ht="13.5" customHeight="1" x14ac:dyDescent="0.15">
      <c r="B38" s="225"/>
      <c r="C38" s="435"/>
      <c r="D38" s="435"/>
      <c r="P38" s="358"/>
      <c r="Q38" s="176"/>
      <c r="R38" s="176"/>
    </row>
    <row r="39" spans="2:35" ht="13.5" customHeight="1" x14ac:dyDescent="0.15">
      <c r="B39" s="225"/>
      <c r="C39" s="435"/>
      <c r="D39" s="435"/>
      <c r="P39" s="358"/>
      <c r="Q39" s="176"/>
      <c r="R39" s="176"/>
    </row>
    <row r="40" spans="2:35" ht="13.5" customHeight="1" x14ac:dyDescent="0.15">
      <c r="B40" s="225"/>
      <c r="C40" s="435"/>
      <c r="D40" s="435"/>
      <c r="E40" s="177"/>
      <c r="F40" s="177"/>
      <c r="G40" s="177"/>
      <c r="H40" s="177"/>
      <c r="P40" s="358"/>
      <c r="Q40" s="176"/>
      <c r="R40" s="176"/>
    </row>
    <row r="41" spans="2:35" ht="13.5" customHeight="1" x14ac:dyDescent="0.15">
      <c r="B41" s="180"/>
      <c r="C41" s="435"/>
      <c r="E41" s="177"/>
      <c r="F41" s="177"/>
      <c r="G41" s="177"/>
      <c r="H41" s="177"/>
      <c r="P41" s="358"/>
      <c r="Q41" s="176"/>
      <c r="R41" s="176"/>
    </row>
    <row r="42" spans="2:35" ht="13.5" customHeight="1" x14ac:dyDescent="0.15">
      <c r="B42" s="180"/>
      <c r="C42" s="435"/>
      <c r="E42" s="177"/>
      <c r="F42" s="177"/>
      <c r="G42" s="177"/>
      <c r="H42" s="177"/>
      <c r="P42" s="358"/>
      <c r="Q42" s="176"/>
      <c r="R42" s="176"/>
    </row>
    <row r="43" spans="2:35" ht="13.5" customHeight="1" x14ac:dyDescent="0.15">
      <c r="B43" s="180"/>
      <c r="C43" s="435"/>
      <c r="E43" s="177"/>
      <c r="F43" s="177"/>
      <c r="G43" s="177"/>
      <c r="H43" s="177"/>
      <c r="P43" s="420"/>
      <c r="Q43" s="176"/>
      <c r="R43" s="176"/>
    </row>
    <row r="44" spans="2:35" x14ac:dyDescent="0.15">
      <c r="P44" s="420"/>
      <c r="Q44" s="176"/>
      <c r="R44" s="176"/>
    </row>
    <row r="45" spans="2:35" x14ac:dyDescent="0.15">
      <c r="P45" s="420"/>
      <c r="Q45" s="176"/>
      <c r="R45" s="176"/>
    </row>
    <row r="46" spans="2:35" x14ac:dyDescent="0.15">
      <c r="P46" s="176"/>
      <c r="Q46" s="176"/>
      <c r="R46" s="176"/>
    </row>
    <row r="47" spans="2:35" x14ac:dyDescent="0.15">
      <c r="P47" s="176"/>
      <c r="Q47" s="176"/>
      <c r="R47" s="176"/>
    </row>
    <row r="48" spans="2:35" x14ac:dyDescent="0.15">
      <c r="P48" s="176"/>
      <c r="Q48" s="176"/>
      <c r="R48" s="176"/>
    </row>
  </sheetData>
  <phoneticPr fontId="6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>
      <selection activeCell="K36" sqref="K36"/>
    </sheetView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19" customFormat="1" ht="19.5" customHeight="1" x14ac:dyDescent="0.15">
      <c r="A1" s="18"/>
      <c r="C1" s="20" t="s">
        <v>38</v>
      </c>
    </row>
    <row r="2" spans="1:33" s="26" customFormat="1" ht="15" customHeight="1" x14ac:dyDescent="0.15">
      <c r="A2" s="21"/>
      <c r="B2" s="21"/>
      <c r="C2" s="22" t="s">
        <v>39</v>
      </c>
      <c r="D2" s="23" t="s">
        <v>40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33" s="27" customFormat="1" x14ac:dyDescent="0.25">
      <c r="O3" s="28"/>
      <c r="P3" s="29" t="s">
        <v>41</v>
      </c>
    </row>
    <row r="4" spans="1:33" ht="18.75" customHeight="1" x14ac:dyDescent="0.15">
      <c r="A4" s="30"/>
      <c r="B4" s="31"/>
      <c r="C4" s="32"/>
      <c r="D4" s="765" t="s">
        <v>42</v>
      </c>
      <c r="E4" s="766"/>
      <c r="F4" s="766"/>
      <c r="G4" s="766"/>
      <c r="H4" s="767"/>
      <c r="I4" s="33"/>
      <c r="J4" s="33"/>
      <c r="K4" s="765" t="s">
        <v>43</v>
      </c>
      <c r="L4" s="766"/>
      <c r="M4" s="767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8.75" customHeight="1" x14ac:dyDescent="0.15">
      <c r="A5" s="36"/>
      <c r="B5" s="37"/>
      <c r="C5" s="38"/>
      <c r="D5" s="768" t="s">
        <v>44</v>
      </c>
      <c r="E5" s="769"/>
      <c r="F5" s="39" t="s">
        <v>45</v>
      </c>
      <c r="G5" s="40" t="s">
        <v>46</v>
      </c>
      <c r="H5" s="770" t="s">
        <v>47</v>
      </c>
      <c r="I5" s="41" t="s">
        <v>48</v>
      </c>
      <c r="J5" s="41" t="s">
        <v>49</v>
      </c>
      <c r="K5" s="39" t="s">
        <v>50</v>
      </c>
      <c r="L5" s="39" t="s">
        <v>51</v>
      </c>
      <c r="M5" s="770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8.75" customHeight="1" x14ac:dyDescent="0.15">
      <c r="A6" s="42"/>
      <c r="B6" s="43"/>
      <c r="C6" s="44"/>
      <c r="D6" s="109" t="s">
        <v>55</v>
      </c>
      <c r="E6" s="108" t="s">
        <v>56</v>
      </c>
      <c r="F6" s="45" t="s">
        <v>57</v>
      </c>
      <c r="G6" s="46" t="s">
        <v>56</v>
      </c>
      <c r="H6" s="771"/>
      <c r="I6" s="47"/>
      <c r="J6" s="47"/>
      <c r="K6" s="45" t="s">
        <v>58</v>
      </c>
      <c r="L6" s="45" t="s">
        <v>59</v>
      </c>
      <c r="M6" s="771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16.5" customHeight="1" x14ac:dyDescent="0.15">
      <c r="A7" s="48" t="s">
        <v>0</v>
      </c>
      <c r="B7" s="49">
        <v>21</v>
      </c>
      <c r="C7" s="50" t="s">
        <v>1</v>
      </c>
      <c r="D7" s="110">
        <v>4040032.56</v>
      </c>
      <c r="E7" s="96">
        <v>15980228</v>
      </c>
      <c r="F7" s="51">
        <v>19874418.799999997</v>
      </c>
      <c r="G7" s="52">
        <v>11367002.800000001</v>
      </c>
      <c r="H7" s="51">
        <v>51261682.159999996</v>
      </c>
      <c r="I7" s="51">
        <v>15758808.300000001</v>
      </c>
      <c r="J7" s="51">
        <v>67020490.459999993</v>
      </c>
      <c r="K7" s="51">
        <v>131796039</v>
      </c>
      <c r="L7" s="51">
        <v>6543500.9000000004</v>
      </c>
      <c r="M7" s="51">
        <v>138339539.90000001</v>
      </c>
      <c r="N7" s="51">
        <v>27729821</v>
      </c>
      <c r="O7" s="51">
        <v>166069360.90000001</v>
      </c>
      <c r="P7" s="51">
        <v>233089851.36000001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16.5" customHeight="1" x14ac:dyDescent="0.15">
      <c r="A8" s="53" t="s">
        <v>60</v>
      </c>
      <c r="B8" s="49">
        <v>22</v>
      </c>
      <c r="C8" s="54" t="s">
        <v>60</v>
      </c>
      <c r="D8" s="51">
        <v>4308030.8000000007</v>
      </c>
      <c r="E8" s="96">
        <v>20658313.399999999</v>
      </c>
      <c r="F8" s="51">
        <v>22251253.899999999</v>
      </c>
      <c r="G8" s="52">
        <v>14877455.9</v>
      </c>
      <c r="H8" s="51">
        <v>62095053.999999993</v>
      </c>
      <c r="I8" s="51">
        <v>14761710</v>
      </c>
      <c r="J8" s="51">
        <v>76856764</v>
      </c>
      <c r="K8" s="51">
        <v>180254578</v>
      </c>
      <c r="L8" s="51">
        <v>8026509.6000000006</v>
      </c>
      <c r="M8" s="51">
        <v>188281087.59999999</v>
      </c>
      <c r="N8" s="51">
        <v>26270352</v>
      </c>
      <c r="O8" s="51">
        <v>214551439.59999999</v>
      </c>
      <c r="P8" s="51">
        <v>291408203.60000002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ht="16.5" customHeight="1" x14ac:dyDescent="0.15">
      <c r="A9" s="53" t="s">
        <v>60</v>
      </c>
      <c r="B9" s="49">
        <v>23</v>
      </c>
      <c r="C9" s="54" t="s">
        <v>60</v>
      </c>
      <c r="D9" s="51">
        <v>4498051</v>
      </c>
      <c r="E9" s="52">
        <v>19319951</v>
      </c>
      <c r="F9" s="51">
        <v>19202842</v>
      </c>
      <c r="G9" s="51">
        <v>14586386</v>
      </c>
      <c r="H9" s="51">
        <v>57607230</v>
      </c>
      <c r="I9" s="51">
        <v>12653651</v>
      </c>
      <c r="J9" s="51">
        <v>70260880</v>
      </c>
      <c r="K9" s="51">
        <v>174211344</v>
      </c>
      <c r="L9" s="51">
        <v>7282944</v>
      </c>
      <c r="M9" s="51">
        <v>181494288</v>
      </c>
      <c r="N9" s="51">
        <v>24487180</v>
      </c>
      <c r="O9" s="51">
        <v>205981468</v>
      </c>
      <c r="P9" s="51">
        <v>276242348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16.5" customHeight="1" x14ac:dyDescent="0.15">
      <c r="A10" s="55" t="s">
        <v>60</v>
      </c>
      <c r="B10" s="56">
        <v>24</v>
      </c>
      <c r="C10" s="57" t="s">
        <v>60</v>
      </c>
      <c r="D10" s="59">
        <f>(収集データ量_首都圏!D10+収集データ量_近畿圏!D10+収集データ量_中京圏!D10)</f>
        <v>4934304</v>
      </c>
      <c r="E10" s="59">
        <f>(収集データ量_首都圏!E10+収集データ量_近畿圏!E10+収集データ量_中京圏!E10+収集データ量_九州地域!E10)</f>
        <v>23406387</v>
      </c>
      <c r="F10" s="59">
        <f>(収集データ量_首都圏!F10+収集データ量_近畿圏!F10+収集データ量_中京圏!F10+収集データ量_九州地域!F10)</f>
        <v>21836072</v>
      </c>
      <c r="G10" s="59">
        <f>(収集データ量_首都圏!G10+収集データ量_近畿圏!G10+収集データ量_中京圏!G10+収集データ量_九州地域!G10)</f>
        <v>13164715</v>
      </c>
      <c r="H10" s="59">
        <f>(収集データ量_首都圏!H10+収集データ量_近畿圏!H10+収集データ量_中京圏!H10+収集データ量_九州地域!H10)</f>
        <v>65304425</v>
      </c>
      <c r="I10" s="59">
        <f>(収集データ量_首都圏!I10+収集データ量_近畿圏!I10+収集データ量_中京圏!I10+収集データ量_九州地域!I10)</f>
        <v>9090927</v>
      </c>
      <c r="J10" s="59">
        <f>(収集データ量_首都圏!J10+収集データ量_近畿圏!J10+収集データ量_中京圏!J10+収集データ量_九州地域!J10)</f>
        <v>74395352</v>
      </c>
      <c r="K10" s="59">
        <f>(収集データ量_首都圏!K10+収集データ量_近畿圏!K10+収集データ量_中京圏!K10+収集データ量_九州地域!K10)</f>
        <v>176016801</v>
      </c>
      <c r="L10" s="59">
        <f>(収集データ量_首都圏!L10+収集データ量_近畿圏!L10+収集データ量_中京圏!L10+収集データ量_九州地域!L10)</f>
        <v>8931334</v>
      </c>
      <c r="M10" s="59">
        <f>(収集データ量_首都圏!M10+収集データ量_近畿圏!M10+収集データ量_中京圏!M10+収集データ量_九州地域!M10)</f>
        <v>184948135</v>
      </c>
      <c r="N10" s="59">
        <f>(収集データ量_首都圏!N10+収集データ量_近畿圏!N10+収集データ量_中京圏!N10+収集データ量_九州地域!N10)</f>
        <v>36376870</v>
      </c>
      <c r="O10" s="59">
        <f>(収集データ量_首都圏!O10+収集データ量_近畿圏!O10+収集データ量_中京圏!O10+収集データ量_九州地域!O10)</f>
        <v>221325005</v>
      </c>
      <c r="P10" s="58">
        <f>(収集データ量_首都圏!P10+収集データ量_近畿圏!P10+収集データ量_中京圏!P10+収集データ量_九州地域!P10)</f>
        <v>295720358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ht="16.5" customHeight="1" x14ac:dyDescent="0.15">
      <c r="A11" s="53" t="s">
        <v>78</v>
      </c>
      <c r="B11" s="49">
        <v>11</v>
      </c>
      <c r="C11" s="60" t="s">
        <v>61</v>
      </c>
      <c r="D11" s="59">
        <f>(収集データ量_首都圏!D11+収集データ量_近畿圏!D11+収集データ量_中京圏!D11)</f>
        <v>372405</v>
      </c>
      <c r="E11" s="58">
        <f>(収集データ量_首都圏!E11+収集データ量_近畿圏!E11+収集データ量_中京圏!E11+収集データ量_九州地域!E11)</f>
        <v>1803280</v>
      </c>
      <c r="F11" s="58">
        <f>(収集データ量_首都圏!F11+収集データ量_近畿圏!F11+収集データ量_中京圏!F11+収集データ量_九州地域!F11)</f>
        <v>1687916</v>
      </c>
      <c r="G11" s="59">
        <f>(収集データ量_首都圏!G11+収集データ量_近畿圏!G11+収集データ量_中京圏!G11+収集データ量_九州地域!G11)</f>
        <v>773696</v>
      </c>
      <c r="H11" s="59">
        <f t="shared" ref="H11:H26" si="0">D11+E11+F11+G11</f>
        <v>4637297</v>
      </c>
      <c r="I11" s="59">
        <f>(収集データ量_首都圏!I11+収集データ量_近畿圏!I11+収集データ量_中京圏!I11)</f>
        <v>787148</v>
      </c>
      <c r="J11" s="59">
        <f t="shared" ref="J11:J26" si="1">H11+I11</f>
        <v>5424445</v>
      </c>
      <c r="K11" s="59">
        <f>(収集データ量_首都圏!K11+収集データ量_近畿圏!K11+収集データ量_中京圏!K11+収集データ量_九州地域!K11)</f>
        <v>15451885</v>
      </c>
      <c r="L11" s="59">
        <f>(収集データ量_首都圏!L11+収集データ量_近畿圏!L11+収集データ量_中京圏!L11)</f>
        <v>645776</v>
      </c>
      <c r="M11" s="59">
        <f t="shared" ref="M11:M26" si="2">K11+L11</f>
        <v>16097661</v>
      </c>
      <c r="N11" s="59">
        <f>(収集データ量_首都圏!N11+収集データ量_近畿圏!N11+収集データ量_中京圏!N11)</f>
        <v>2109915</v>
      </c>
      <c r="O11" s="59">
        <f t="shared" ref="O11:O26" si="3">M11+N11</f>
        <v>18207576</v>
      </c>
      <c r="P11" s="61">
        <f t="shared" ref="P11:P26" si="4">J11+O11</f>
        <v>23632021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ht="16.5" customHeight="1" x14ac:dyDescent="0.15">
      <c r="A12" s="62"/>
      <c r="B12" s="49">
        <v>12</v>
      </c>
      <c r="C12" s="97"/>
      <c r="D12" s="67">
        <f>(収集データ量_首都圏!D12+収集データ量_近畿圏!D12+収集データ量_中京圏!D12)</f>
        <v>644860</v>
      </c>
      <c r="E12" s="58">
        <f>(収集データ量_首都圏!E12+収集データ量_近畿圏!E12+収集データ量_中京圏!E12+収集データ量_九州地域!E12)</f>
        <v>2035024</v>
      </c>
      <c r="F12" s="58">
        <f>(収集データ量_首都圏!F12+収集データ量_近畿圏!F12+収集データ量_中京圏!F12+収集データ量_九州地域!F12)</f>
        <v>1747152</v>
      </c>
      <c r="G12" s="59">
        <f>(収集データ量_首都圏!G12+収集データ量_近畿圏!G12+収集データ量_中京圏!G12+収集データ量_九州地域!G12)</f>
        <v>861985</v>
      </c>
      <c r="H12" s="59">
        <f t="shared" si="0"/>
        <v>5289021</v>
      </c>
      <c r="I12" s="59">
        <f>(収集データ量_首都圏!I12+収集データ量_近畿圏!I12+収集データ量_中京圏!I12)</f>
        <v>800212</v>
      </c>
      <c r="J12" s="59">
        <f t="shared" si="1"/>
        <v>6089233</v>
      </c>
      <c r="K12" s="59">
        <f>(収集データ量_首都圏!K12+収集データ量_近畿圏!K12+収集データ量_中京圏!K12+収集データ量_九州地域!K12)</f>
        <v>15073554</v>
      </c>
      <c r="L12" s="59">
        <f>(収集データ量_首都圏!L12+収集データ量_近畿圏!L12+収集データ量_中京圏!L12)</f>
        <v>676402</v>
      </c>
      <c r="M12" s="59">
        <f t="shared" si="2"/>
        <v>15749956</v>
      </c>
      <c r="N12" s="59">
        <f>(収集データ量_首都圏!N12+収集データ量_近畿圏!N12+収集データ量_中京圏!N12)</f>
        <v>2289480</v>
      </c>
      <c r="O12" s="59">
        <f t="shared" si="3"/>
        <v>18039436</v>
      </c>
      <c r="P12" s="61">
        <f t="shared" si="4"/>
        <v>24128669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16.5" customHeight="1" x14ac:dyDescent="0.15">
      <c r="A13" s="62" t="s">
        <v>76</v>
      </c>
      <c r="B13" s="49">
        <v>1</v>
      </c>
      <c r="C13" s="64"/>
      <c r="D13" s="67">
        <f>(収集データ量_首都圏!D13+収集データ量_近畿圏!D13+収集データ量_中京圏!D13)</f>
        <v>460238.1</v>
      </c>
      <c r="E13" s="58">
        <f>(収集データ量_首都圏!E13+収集データ量_近畿圏!E13+収集データ量_中京圏!E13+収集データ量_九州地域!E13)</f>
        <v>1643792.1</v>
      </c>
      <c r="F13" s="58">
        <f>(収集データ量_首都圏!F13+収集データ量_近畿圏!F13+収集データ量_中京圏!F13+収集データ量_九州地域!F13)</f>
        <v>1657449.2</v>
      </c>
      <c r="G13" s="59">
        <f>(収集データ量_首都圏!G13+収集データ量_近畿圏!G13+収集データ量_中京圏!G13+収集データ量_九州地域!G13)</f>
        <v>807559.90000000014</v>
      </c>
      <c r="H13" s="59">
        <f t="shared" si="0"/>
        <v>4569039.3000000007</v>
      </c>
      <c r="I13" s="59">
        <f>(収集データ量_首都圏!I13+収集データ量_近畿圏!I13+収集データ量_中京圏!I13)</f>
        <v>649008.1</v>
      </c>
      <c r="J13" s="59">
        <f t="shared" si="1"/>
        <v>5218047.4000000004</v>
      </c>
      <c r="K13" s="59">
        <f>(収集データ量_首都圏!K13+収集データ量_近畿圏!K13+収集データ量_中京圏!K13+収集データ量_九州地域!K13)</f>
        <v>14417792.600000001</v>
      </c>
      <c r="L13" s="59">
        <f>(収集データ量_首都圏!L13+収集データ量_近畿圏!L13+収集データ量_中京圏!L13)</f>
        <v>550522.5</v>
      </c>
      <c r="M13" s="59">
        <f t="shared" si="2"/>
        <v>14968315.100000001</v>
      </c>
      <c r="N13" s="59">
        <f>(収集データ量_首都圏!N13+収集データ量_近畿圏!N13+収集データ量_中京圏!N13)</f>
        <v>2102878.8000000003</v>
      </c>
      <c r="O13" s="59">
        <f t="shared" si="3"/>
        <v>17071193.900000002</v>
      </c>
      <c r="P13" s="61">
        <f t="shared" si="4"/>
        <v>22289241.300000004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ht="16.5" customHeight="1" x14ac:dyDescent="0.15">
      <c r="A14" s="62"/>
      <c r="B14" s="49">
        <v>2</v>
      </c>
      <c r="C14" s="65"/>
      <c r="D14" s="67">
        <f>(収集データ量_首都圏!D14+収集データ量_近畿圏!D14+収集データ量_中京圏!D14)</f>
        <v>328276.2</v>
      </c>
      <c r="E14" s="58">
        <f>(収集データ量_首都圏!E14+収集データ量_近畿圏!E14+収集データ量_中京圏!E14+収集データ量_九州地域!E14)</f>
        <v>1639189.7999999998</v>
      </c>
      <c r="F14" s="58">
        <f>(収集データ量_首都圏!F14+収集データ量_近畿圏!F14+収集データ量_中京圏!F14+収集データ量_九州地域!F14)</f>
        <v>1480437.3</v>
      </c>
      <c r="G14" s="59">
        <f>(収集データ量_首都圏!G14+収集データ量_近畿圏!G14+収集データ量_中京圏!G14+収集データ量_九州地域!G14)</f>
        <v>653687.1</v>
      </c>
      <c r="H14" s="59">
        <f t="shared" si="0"/>
        <v>4101590.4</v>
      </c>
      <c r="I14" s="59">
        <f>(収集データ量_首都圏!I14+収集データ量_近畿圏!I14+収集データ量_中京圏!I14)</f>
        <v>630760.30000000005</v>
      </c>
      <c r="J14" s="59">
        <f t="shared" si="1"/>
        <v>4732350.7</v>
      </c>
      <c r="K14" s="59">
        <f>(収集データ量_首都圏!K14+収集データ量_近畿圏!K14+収集データ量_中京圏!K14+収集データ量_九州地域!K14)</f>
        <v>14561317.999999998</v>
      </c>
      <c r="L14" s="59">
        <f>(収集データ量_首都圏!L14+収集データ量_近畿圏!L14+収集データ量_中京圏!L14)</f>
        <v>608714.30000000005</v>
      </c>
      <c r="M14" s="59">
        <f t="shared" si="2"/>
        <v>15170032.299999999</v>
      </c>
      <c r="N14" s="59">
        <f>(収集データ量_首都圏!N14+収集データ量_近畿圏!N14+収集データ量_中京圏!N14)</f>
        <v>2139033.6000000001</v>
      </c>
      <c r="O14" s="59">
        <f t="shared" si="3"/>
        <v>17309065.899999999</v>
      </c>
      <c r="P14" s="61">
        <f t="shared" si="4"/>
        <v>22041416.599999998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6.5" customHeight="1" x14ac:dyDescent="0.15">
      <c r="A15" s="62"/>
      <c r="B15" s="49">
        <v>3</v>
      </c>
      <c r="C15" s="65"/>
      <c r="D15" s="67">
        <f>(収集データ量_首都圏!D15+収集データ量_近畿圏!D15+収集データ量_中京圏!D15)</f>
        <v>362243.2</v>
      </c>
      <c r="E15" s="58">
        <f>(収集データ量_首都圏!E15+収集データ量_近畿圏!E15+収集データ量_中京圏!E15+収集データ量_九州地域!E15)</f>
        <v>1444513.2000000002</v>
      </c>
      <c r="F15" s="58">
        <f>(収集データ量_首都圏!F15+収集データ量_近畿圏!F15+収集データ量_中京圏!F15+収集データ量_九州地域!F15)</f>
        <v>1613546.5999999999</v>
      </c>
      <c r="G15" s="59">
        <f>(収集データ量_首都圏!G15+収集データ量_近畿圏!G15+収集データ量_中京圏!G15+収集データ量_九州地域!G15)</f>
        <v>702322</v>
      </c>
      <c r="H15" s="59">
        <f t="shared" si="0"/>
        <v>4122625</v>
      </c>
      <c r="I15" s="59">
        <f>(収集データ量_首都圏!I15+収集データ量_近畿圏!I15+収集データ量_中京圏!I15)</f>
        <v>666813.5</v>
      </c>
      <c r="J15" s="59">
        <f t="shared" si="1"/>
        <v>4789438.5</v>
      </c>
      <c r="K15" s="59">
        <f>(収集データ量_首都圏!K15+収集データ量_近畿圏!K15+収集データ量_中京圏!K15+収集データ量_九州地域!K15)</f>
        <v>13868720.700000001</v>
      </c>
      <c r="L15" s="59">
        <f>(収集データ量_首都圏!L15+収集データ量_近畿圏!L15+収集データ量_中京圏!L15)</f>
        <v>651986.20000000007</v>
      </c>
      <c r="M15" s="59">
        <f t="shared" si="2"/>
        <v>14520706.9</v>
      </c>
      <c r="N15" s="59">
        <f>(収集データ量_首都圏!N15+収集データ量_近畿圏!N15+収集データ量_中京圏!N15)</f>
        <v>2244882.8000000003</v>
      </c>
      <c r="O15" s="59">
        <f t="shared" si="3"/>
        <v>16765589.700000001</v>
      </c>
      <c r="P15" s="61">
        <f t="shared" si="4"/>
        <v>21555028.200000003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16.5" customHeight="1" x14ac:dyDescent="0.15">
      <c r="A16" s="62"/>
      <c r="B16" s="49">
        <v>4</v>
      </c>
      <c r="C16" s="64" t="s">
        <v>61</v>
      </c>
      <c r="D16" s="67">
        <f>(収集データ量_首都圏!D16+収集データ量_近畿圏!D16+収集データ量_中京圏!D16)</f>
        <v>343503.9</v>
      </c>
      <c r="E16" s="58">
        <f>(収集データ量_首都圏!E16+収集データ量_近畿圏!E16+収集データ量_中京圏!E16+収集データ量_九州地域!E16)</f>
        <v>1917620.4</v>
      </c>
      <c r="F16" s="58">
        <f>(収集データ量_首都圏!F16+収集データ量_近畿圏!F16+収集データ量_中京圏!F16+収集データ量_九州地域!F16)</f>
        <v>1849222.5999999999</v>
      </c>
      <c r="G16" s="59">
        <f>(収集データ量_首都圏!G16+収集データ量_近畿圏!G16+収集データ量_中京圏!G16+収集データ量_九州地域!G16)</f>
        <v>1092982.5999999999</v>
      </c>
      <c r="H16" s="59">
        <f t="shared" si="0"/>
        <v>5203329.4999999991</v>
      </c>
      <c r="I16" s="59">
        <f>(収集データ量_首都圏!I16+収集データ量_近畿圏!I16+収集データ量_中京圏!I16)</f>
        <v>770899</v>
      </c>
      <c r="J16" s="59">
        <f t="shared" si="1"/>
        <v>5974228.4999999991</v>
      </c>
      <c r="K16" s="59">
        <f>(収集データ量_首都圏!K16+収集データ量_近畿圏!K16+収集データ量_中京圏!K16+収集データ量_九州地域!K16)</f>
        <v>14625214.100000001</v>
      </c>
      <c r="L16" s="59">
        <f>(収集データ量_首都圏!L16+収集データ量_近畿圏!L16+収集データ量_中京圏!L16)</f>
        <v>535092.19999999995</v>
      </c>
      <c r="M16" s="59">
        <f t="shared" si="2"/>
        <v>15160306.300000001</v>
      </c>
      <c r="N16" s="59">
        <f>(収集データ量_首都圏!N16+収集データ量_近畿圏!N16+収集データ量_中京圏!N16)</f>
        <v>3327798.6</v>
      </c>
      <c r="O16" s="59">
        <f t="shared" si="3"/>
        <v>18488104.900000002</v>
      </c>
      <c r="P16" s="61">
        <f t="shared" si="4"/>
        <v>24462333.400000002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ht="16.5" customHeight="1" x14ac:dyDescent="0.15">
      <c r="A17" s="62"/>
      <c r="B17" s="49">
        <v>5</v>
      </c>
      <c r="C17" s="64"/>
      <c r="D17" s="67">
        <f>(収集データ量_首都圏!D17+収集データ量_近畿圏!D17+収集データ量_中京圏!D17)</f>
        <v>474802.19999999995</v>
      </c>
      <c r="E17" s="58">
        <f>(収集データ量_首都圏!E17+収集データ量_近畿圏!E17+収集データ量_中京圏!E17+収集データ量_九州地域!E17)</f>
        <v>2299054.2999999998</v>
      </c>
      <c r="F17" s="58">
        <f>(収集データ量_首都圏!F17+収集データ量_近畿圏!F17+収集データ量_中京圏!F17+収集データ量_九州地域!F17)</f>
        <v>2301602.7000000002</v>
      </c>
      <c r="G17" s="59">
        <f>(収集データ量_首都圏!G17+収集データ量_近畿圏!G17+収集データ量_中京圏!G17+収集データ量_九州地域!G17)</f>
        <v>1250175.9000000001</v>
      </c>
      <c r="H17" s="59">
        <f t="shared" si="0"/>
        <v>6325635.1000000006</v>
      </c>
      <c r="I17" s="59">
        <f>(収集データ量_首都圏!I17+収集データ量_近畿圏!I17+収集データ量_中京圏!I17)</f>
        <v>955334.20000000007</v>
      </c>
      <c r="J17" s="59">
        <f t="shared" si="1"/>
        <v>7280969.3000000007</v>
      </c>
      <c r="K17" s="59">
        <f>(収集データ量_首都圏!K17+収集データ量_近畿圏!K17+収集データ量_中京圏!K17+収集データ量_九州地域!K17)</f>
        <v>15920603.5</v>
      </c>
      <c r="L17" s="59">
        <f>(収集データ量_首都圏!L17+収集データ量_近畿圏!L17+収集データ量_中京圏!L17)</f>
        <v>736709.10000000009</v>
      </c>
      <c r="M17" s="59">
        <f t="shared" si="2"/>
        <v>16657312.6</v>
      </c>
      <c r="N17" s="59">
        <f>(収集データ量_首都圏!N17+収集データ量_近畿圏!N17+収集データ量_中京圏!N17)</f>
        <v>3285313.5</v>
      </c>
      <c r="O17" s="59">
        <f t="shared" si="3"/>
        <v>19942626.100000001</v>
      </c>
      <c r="P17" s="61">
        <f t="shared" si="4"/>
        <v>27223595.400000002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6.5" customHeight="1" x14ac:dyDescent="0.15">
      <c r="A18" s="62"/>
      <c r="B18" s="49">
        <v>6</v>
      </c>
      <c r="C18" s="64"/>
      <c r="D18" s="67">
        <f>(収集データ量_首都圏!D18+収集データ量_近畿圏!D18+収集データ量_中京圏!D18)</f>
        <v>388822.79999999993</v>
      </c>
      <c r="E18" s="58">
        <f>(収集データ量_首都圏!E18+収集データ量_近畿圏!E18+収集データ量_中京圏!E18+収集データ量_九州地域!E18)</f>
        <v>1759111.7999999998</v>
      </c>
      <c r="F18" s="58">
        <f>(収集データ量_首都圏!F18+収集データ量_近畿圏!F18+収集データ量_中京圏!F18+収集データ量_九州地域!F18)</f>
        <v>1832949.3999999997</v>
      </c>
      <c r="G18" s="59">
        <f>(収集データ量_首都圏!G18+収集データ量_近畿圏!G18+収集データ量_中京圏!G18+収集データ量_九州地域!G18)</f>
        <v>1002178.6</v>
      </c>
      <c r="H18" s="59">
        <f t="shared" si="0"/>
        <v>4983062.5999999987</v>
      </c>
      <c r="I18" s="59">
        <f>(収集データ量_首都圏!I18+収集データ量_近畿圏!I18+収集データ量_中京圏!I18)</f>
        <v>700399.20000000007</v>
      </c>
      <c r="J18" s="59">
        <f t="shared" si="1"/>
        <v>5683461.7999999989</v>
      </c>
      <c r="K18" s="59">
        <f>(収集データ量_首都圏!K18+収集データ量_近畿圏!K18+収集データ量_中京圏!K18+収集データ量_九州地域!K18)</f>
        <v>14184409.5</v>
      </c>
      <c r="L18" s="59">
        <f>(収集データ量_首都圏!L18+収集データ量_近畿圏!L18+収集データ量_中京圏!L18)</f>
        <v>827984.09999999986</v>
      </c>
      <c r="M18" s="59">
        <f t="shared" si="2"/>
        <v>15012393.6</v>
      </c>
      <c r="N18" s="59">
        <f>(収集データ量_首都圏!N18+収集データ量_近畿圏!N18+収集データ量_中京圏!N18)</f>
        <v>2898849.1999999997</v>
      </c>
      <c r="O18" s="59">
        <f t="shared" si="3"/>
        <v>17911242.800000001</v>
      </c>
      <c r="P18" s="61">
        <f t="shared" si="4"/>
        <v>23594704.600000001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ht="16.5" customHeight="1" x14ac:dyDescent="0.15">
      <c r="A19" s="62"/>
      <c r="B19" s="49">
        <v>7</v>
      </c>
      <c r="C19" s="64"/>
      <c r="D19" s="66">
        <f>(収集データ量_首都圏!D19+収集データ量_近畿圏!D19+収集データ量_中京圏!D19)</f>
        <v>443467.10000000003</v>
      </c>
      <c r="E19" s="58">
        <f>(収集データ量_首都圏!E19+収集データ量_近畿圏!E19+収集データ量_中京圏!E19+収集データ量_九州地域!E19)</f>
        <v>1841161.5</v>
      </c>
      <c r="F19" s="58">
        <f>(収集データ量_首都圏!F19+収集データ量_近畿圏!F19+収集データ量_中京圏!F19+収集データ量_九州地域!F19)</f>
        <v>2140348.1</v>
      </c>
      <c r="G19" s="59">
        <f>(収集データ量_首都圏!G19+収集データ量_近畿圏!G19+収集データ量_中京圏!G19+収集データ量_九州地域!G19)</f>
        <v>1223487.7000000002</v>
      </c>
      <c r="H19" s="59">
        <f t="shared" si="0"/>
        <v>5648464.4000000004</v>
      </c>
      <c r="I19" s="59">
        <f>(収集データ量_首都圏!I19+収集データ量_近畿圏!I19+収集データ量_中京圏!I19)</f>
        <v>708331.5</v>
      </c>
      <c r="J19" s="59">
        <f t="shared" si="1"/>
        <v>6356795.9000000004</v>
      </c>
      <c r="K19" s="59">
        <f>(収集データ量_首都圏!K19+収集データ量_近畿圏!K19+収集データ量_中京圏!K19+収集データ量_九州地域!K19)</f>
        <v>14098726.4</v>
      </c>
      <c r="L19" s="59">
        <f>(収集データ量_首都圏!L19+収集データ量_近畿圏!L19+収集データ量_中京圏!L19)</f>
        <v>931311.4</v>
      </c>
      <c r="M19" s="59">
        <f t="shared" si="2"/>
        <v>15030037.800000001</v>
      </c>
      <c r="N19" s="59">
        <f>(収集データ量_首都圏!N19+収集データ量_近畿圏!N19+収集データ量_中京圏!N19)</f>
        <v>3416020.1</v>
      </c>
      <c r="O19" s="59">
        <f t="shared" si="3"/>
        <v>18446057.900000002</v>
      </c>
      <c r="P19" s="61">
        <f t="shared" si="4"/>
        <v>24802853.800000004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ht="16.5" customHeight="1" x14ac:dyDescent="0.15">
      <c r="A20" s="62"/>
      <c r="B20" s="49">
        <v>8</v>
      </c>
      <c r="C20" s="64"/>
      <c r="D20" s="67">
        <f>(収集データ量_首都圏!D20+収集データ量_近畿圏!D20+収集データ量_中京圏!D20)</f>
        <v>449910.19999999995</v>
      </c>
      <c r="E20" s="66">
        <f>(収集データ量_首都圏!E20+収集データ量_近畿圏!E20+収集データ量_中京圏!E20+収集データ量_九州地域!E20)</f>
        <v>2344244.4</v>
      </c>
      <c r="F20" s="66">
        <f>(収集データ量_首都圏!F20+収集データ量_近畿圏!F20+収集データ量_中京圏!F20+収集データ量_九州地域!F20)</f>
        <v>1714569.7000000002</v>
      </c>
      <c r="G20" s="67">
        <f>(収集データ量_首都圏!G20+収集データ量_近畿圏!G20+収集データ量_中京圏!G20+収集データ量_九州地域!G20)</f>
        <v>970848.49999999988</v>
      </c>
      <c r="H20" s="67">
        <f t="shared" si="0"/>
        <v>5479572.7999999998</v>
      </c>
      <c r="I20" s="67">
        <f>(収集データ量_首都圏!I20+収集データ量_近畿圏!I20+収集データ量_中京圏!I20)</f>
        <v>726248.8</v>
      </c>
      <c r="J20" s="67">
        <f t="shared" si="1"/>
        <v>6205821.5999999996</v>
      </c>
      <c r="K20" s="67">
        <f>(収集データ量_首都圏!K20+収集データ量_近畿圏!K20+収集データ量_中京圏!K20+収集データ量_九州地域!K20)</f>
        <v>13860251.999999996</v>
      </c>
      <c r="L20" s="67">
        <f>(収集データ量_首都圏!L20+収集データ量_近畿圏!L20+収集データ量_中京圏!L20)</f>
        <v>767861.8</v>
      </c>
      <c r="M20" s="67">
        <f t="shared" si="2"/>
        <v>14628113.799999997</v>
      </c>
      <c r="N20" s="67">
        <f>(収集データ量_首都圏!N20+収集データ量_近畿圏!N20+収集データ量_中京圏!N20)</f>
        <v>3277030.6999999997</v>
      </c>
      <c r="O20" s="67">
        <f t="shared" si="3"/>
        <v>17905144.499999996</v>
      </c>
      <c r="P20" s="68">
        <f t="shared" si="4"/>
        <v>24110966.099999994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ht="16.5" customHeight="1" x14ac:dyDescent="0.15">
      <c r="A21" s="62"/>
      <c r="B21" s="49">
        <v>9</v>
      </c>
      <c r="C21" s="64"/>
      <c r="D21" s="67">
        <f>(収集データ量_首都圏!D21+収集データ量_近畿圏!D21+収集データ量_中京圏!D21)</f>
        <v>366174.5</v>
      </c>
      <c r="E21" s="66">
        <f>(収集データ量_首都圏!E21+収集データ量_近畿圏!E21+収集データ量_中京圏!E21+収集データ量_九州地域!E21)</f>
        <v>1715860.4</v>
      </c>
      <c r="F21" s="67">
        <f>(収集データ量_首都圏!F21+収集データ量_近畿圏!F21+収集データ量_中京圏!F21+収集データ量_九州地域!F21)</f>
        <v>1683101.7999999998</v>
      </c>
      <c r="G21" s="67">
        <f>(収集データ量_首都圏!G21+収集データ量_近畿圏!G21+収集データ量_中京圏!G21+収集データ量_九州地域!G21)</f>
        <v>6632898.9999999981</v>
      </c>
      <c r="H21" s="67">
        <f t="shared" si="0"/>
        <v>10398035.699999997</v>
      </c>
      <c r="I21" s="67">
        <f>(収集データ量_首都圏!I21+収集データ量_近畿圏!I21+収集データ量_中京圏!I21)</f>
        <v>770885.4</v>
      </c>
      <c r="J21" s="67">
        <f t="shared" si="1"/>
        <v>11168921.099999998</v>
      </c>
      <c r="K21" s="67">
        <f>(収集データ量_首都圏!K21+収集データ量_近畿圏!K21+収集データ量_中京圏!K21+収集データ量_九州地域!K21)</f>
        <v>12691353.400000002</v>
      </c>
      <c r="L21" s="67">
        <f>(収集データ量_首都圏!L21+収集データ量_近畿圏!L21+収集データ量_中京圏!L21)</f>
        <v>716337.60000000009</v>
      </c>
      <c r="M21" s="67">
        <f t="shared" si="2"/>
        <v>13407691.000000002</v>
      </c>
      <c r="N21" s="67">
        <f>(収集データ量_首都圏!N21+収集データ量_近畿圏!N21+収集データ量_中京圏!N21)</f>
        <v>2952674.3</v>
      </c>
      <c r="O21" s="67">
        <f t="shared" si="3"/>
        <v>16360365.300000001</v>
      </c>
      <c r="P21" s="69">
        <f t="shared" si="4"/>
        <v>27529286.399999999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16.5" customHeight="1" x14ac:dyDescent="0.15">
      <c r="A22" s="62"/>
      <c r="B22" s="49">
        <v>10</v>
      </c>
      <c r="C22" s="64"/>
      <c r="D22" s="67">
        <f>(収集データ量_首都圏!D22+収集データ量_近畿圏!D22+収集データ量_中京圏!D22)</f>
        <v>448318</v>
      </c>
      <c r="E22" s="66">
        <f>(収集データ量_首都圏!E22+収集データ量_近畿圏!E22+収集データ量_中京圏!E22+収集データ量_九州地域!E22)</f>
        <v>2015991.9</v>
      </c>
      <c r="F22" s="67">
        <f>(収集データ量_首都圏!F22+収集データ量_近畿圏!F22+収集データ量_中京圏!F22+収集データ量_九州地域!F22)</f>
        <v>1985472</v>
      </c>
      <c r="G22" s="67">
        <f>(収集データ量_首都圏!G22+収集データ量_近畿圏!G22+収集データ量_中京圏!G22+収集データ量_九州地域!G22)</f>
        <v>1240018.7999999998</v>
      </c>
      <c r="H22" s="67">
        <f t="shared" si="0"/>
        <v>5689800.7000000002</v>
      </c>
      <c r="I22" s="67">
        <f>(収集データ量_首都圏!I22+収集データ量_近畿圏!I22+収集データ量_中京圏!I22)</f>
        <v>882098.6</v>
      </c>
      <c r="J22" s="67">
        <f t="shared" si="1"/>
        <v>6571899.2999999998</v>
      </c>
      <c r="K22" s="67">
        <f>(収集データ量_首都圏!K22+収集データ量_近畿圏!K22+収集データ量_中京圏!K22+収集データ量_九州地域!K22)</f>
        <v>16840782.199999999</v>
      </c>
      <c r="L22" s="67">
        <f>(収集データ量_首都圏!L22+収集データ量_近畿圏!L22+収集データ量_中京圏!L22)</f>
        <v>890084.7</v>
      </c>
      <c r="M22" s="67">
        <f t="shared" si="2"/>
        <v>17730866.899999999</v>
      </c>
      <c r="N22" s="67">
        <f>(収集データ量_首都圏!N22+収集データ量_近畿圏!N22+収集データ量_中京圏!N22)</f>
        <v>3474231.2</v>
      </c>
      <c r="O22" s="67">
        <f t="shared" si="3"/>
        <v>21205098.099999998</v>
      </c>
      <c r="P22" s="69">
        <f t="shared" si="4"/>
        <v>27776997.399999999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6.5" customHeight="1" x14ac:dyDescent="0.15">
      <c r="A23" s="62"/>
      <c r="B23" s="49">
        <v>11</v>
      </c>
      <c r="C23" s="97"/>
      <c r="D23" s="67">
        <f>(収集データ量_首都圏!D23+収集データ量_近畿圏!D23+収集データ量_中京圏!D23)</f>
        <v>418243.4</v>
      </c>
      <c r="E23" s="66">
        <f>(収集データ量_首都圏!E23+収集データ量_近畿圏!E23+収集データ量_中京圏!E23+収集データ量_九州地域!E23)</f>
        <v>1892276.3</v>
      </c>
      <c r="F23" s="67">
        <f>(収集データ量_首都圏!F23+収集データ量_近畿圏!F23+収集データ量_中京圏!F23+収集データ量_九州地域!F23)</f>
        <v>1765288</v>
      </c>
      <c r="G23" s="67">
        <f>(収集データ量_首都圏!G23+収集データ量_近畿圏!G23+収集データ量_中京圏!G23+収集データ量_九州地域!G23)</f>
        <v>1057038.5999999999</v>
      </c>
      <c r="H23" s="67">
        <f t="shared" si="0"/>
        <v>5132846.3</v>
      </c>
      <c r="I23" s="67">
        <f>(収集データ量_首都圏!I23+収集データ量_近畿圏!I23+収集データ量_中京圏!I23)</f>
        <v>846151.69999999984</v>
      </c>
      <c r="J23" s="67">
        <f t="shared" si="1"/>
        <v>5978998</v>
      </c>
      <c r="K23" s="67">
        <f>(収集データ量_首都圏!K23+収集データ量_近畿圏!K23+収集データ量_中京圏!K23+収集データ量_九州地域!K23)</f>
        <v>16383211.1</v>
      </c>
      <c r="L23" s="67">
        <f>(収集データ量_首都圏!L23+収集データ量_近畿圏!L23+収集データ量_中京圏!L23)</f>
        <v>869881.6</v>
      </c>
      <c r="M23" s="67">
        <f t="shared" si="2"/>
        <v>17253092.699999999</v>
      </c>
      <c r="N23" s="67">
        <f>(収集データ量_首都圏!N23+収集データ量_近畿圏!N23+収集データ量_中京圏!N23)</f>
        <v>4433244.3</v>
      </c>
      <c r="O23" s="67">
        <f t="shared" si="3"/>
        <v>21686337</v>
      </c>
      <c r="P23" s="68">
        <f t="shared" si="4"/>
        <v>27665335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16.5" customHeight="1" x14ac:dyDescent="0.15">
      <c r="A24" s="62"/>
      <c r="B24" s="49">
        <v>12</v>
      </c>
      <c r="C24" s="64"/>
      <c r="D24" s="67">
        <f>(収集データ量_首都圏!D24+収集データ量_近畿圏!D24+収集データ量_中京圏!D24)</f>
        <v>450304.5</v>
      </c>
      <c r="E24" s="66">
        <f>(収集データ量_首都圏!E24+収集データ量_近畿圏!E24+収集データ量_中京圏!E24+収集データ量_九州地域!E24)</f>
        <v>2992332.4</v>
      </c>
      <c r="F24" s="67">
        <f>(収集データ量_首都圏!F24+収集データ量_近畿圏!F24+収集データ量_中京圏!F24+収集データ量_九州地域!F24)</f>
        <v>1962864.4</v>
      </c>
      <c r="G24" s="67">
        <f>(収集データ量_首都圏!G24+収集データ量_近畿圏!G24+収集データ量_中京圏!G24+収集データ量_九州地域!G24)</f>
        <v>1294141.8999999997</v>
      </c>
      <c r="H24" s="67">
        <f t="shared" si="0"/>
        <v>6699643.1999999993</v>
      </c>
      <c r="I24" s="67">
        <f>(収集データ量_首都圏!I24+収集データ量_近畿圏!I24+収集データ量_中京圏!I24)</f>
        <v>783997</v>
      </c>
      <c r="J24" s="67">
        <f t="shared" si="1"/>
        <v>7483640.1999999993</v>
      </c>
      <c r="K24" s="67">
        <f>(収集データ量_首都圏!K24+収集データ量_近畿圏!K24+収集データ量_中京圏!K24+収集データ量_九州地域!K24)</f>
        <v>14564417.1</v>
      </c>
      <c r="L24" s="67">
        <f>(収集データ量_首都圏!L24+収集データ量_近畿圏!L24+収集データ量_中京圏!L24)</f>
        <v>844849.5</v>
      </c>
      <c r="M24" s="67">
        <f t="shared" si="2"/>
        <v>15409266.6</v>
      </c>
      <c r="N24" s="67">
        <f>(収集データ量_首都圏!N24+収集データ量_近畿圏!N24+収集データ量_中京圏!N24)</f>
        <v>2824913.5999999996</v>
      </c>
      <c r="O24" s="67">
        <f t="shared" si="3"/>
        <v>18234180.199999999</v>
      </c>
      <c r="P24" s="68">
        <f t="shared" si="4"/>
        <v>25717820.399999999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ht="16.5" customHeight="1" x14ac:dyDescent="0.15">
      <c r="A25" s="62" t="s">
        <v>79</v>
      </c>
      <c r="B25" s="49">
        <v>1</v>
      </c>
      <c r="C25" s="64"/>
      <c r="D25" s="67">
        <f>(収集データ量_首都圏!D25+収集データ量_近畿圏!D25+収集データ量_中京圏!D25)</f>
        <v>315731.70000000007</v>
      </c>
      <c r="E25" s="66">
        <f>(収集データ量_首都圏!E25+収集データ量_近畿圏!E25+収集データ量_中京圏!E25+収集データ量_九州地域!E25)</f>
        <v>2439923</v>
      </c>
      <c r="F25" s="67">
        <f>(収集データ量_首都圏!F25+収集データ量_近畿圏!F25+収集データ量_中京圏!F25+収集データ量_九州地域!F25)</f>
        <v>1778301.4</v>
      </c>
      <c r="G25" s="67">
        <f>(収集データ量_首都圏!G25+収集データ量_近畿圏!G25+収集データ量_中京圏!G25+収集データ量_九州地域!G25)</f>
        <v>1185728.4000000004</v>
      </c>
      <c r="H25" s="67">
        <f t="shared" si="0"/>
        <v>5719684.5</v>
      </c>
      <c r="I25" s="67">
        <f>(収集データ量_首都圏!I25+収集データ量_近畿圏!I25+収集データ量_中京圏!I25)</f>
        <v>726939.39999999991</v>
      </c>
      <c r="J25" s="67">
        <f t="shared" si="1"/>
        <v>6446623.9000000004</v>
      </c>
      <c r="K25" s="67">
        <f>(収集データ量_首都圏!K25+収集データ量_近畿圏!K25+収集データ量_中京圏!K25+収集データ量_九州地域!K25)</f>
        <v>16190366.899999999</v>
      </c>
      <c r="L25" s="67">
        <f>(収集データ量_首都圏!L25+収集データ量_近畿圏!L25+収集データ量_中京圏!L25)</f>
        <v>906735</v>
      </c>
      <c r="M25" s="67">
        <f t="shared" si="2"/>
        <v>17097101.899999999</v>
      </c>
      <c r="N25" s="67">
        <f>(収集データ量_首都圏!N25+収集データ量_近畿圏!N25+収集データ量_中京圏!N25)</f>
        <v>3044674.3000000007</v>
      </c>
      <c r="O25" s="67">
        <f t="shared" si="3"/>
        <v>20141776.199999999</v>
      </c>
      <c r="P25" s="68">
        <f t="shared" si="4"/>
        <v>26588400.100000001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16.5" customHeight="1" x14ac:dyDescent="0.15">
      <c r="A26" s="62"/>
      <c r="B26" s="49">
        <v>2</v>
      </c>
      <c r="C26" s="64"/>
      <c r="D26" s="67">
        <f>(収集データ量_首都圏!D26+収集データ量_近畿圏!D26+収集データ量_中京圏!D26)</f>
        <v>333375.69999999995</v>
      </c>
      <c r="E26" s="67">
        <f>(収集データ量_首都圏!E26+収集データ量_近畿圏!E26+収集データ量_中京圏!E26+収集データ量_九州地域!E26)</f>
        <v>1686694.9999999998</v>
      </c>
      <c r="F26" s="67">
        <f>(収集データ量_首都圏!F26+収集データ量_近畿圏!F26+収集データ量_中京圏!F26+収集データ量_九州地域!F26)</f>
        <v>1642808.2999999998</v>
      </c>
      <c r="G26" s="67">
        <f>(収集データ量_首都圏!G26+収集データ量_近畿圏!G26+収集データ量_中京圏!G26+収集データ量_九州地域!G26)</f>
        <v>1094262.5</v>
      </c>
      <c r="H26" s="67">
        <f t="shared" si="0"/>
        <v>4757141.5</v>
      </c>
      <c r="I26" s="67">
        <f>(収集データ量_首都圏!I26+収集データ量_近畿圏!I26+収集データ量_中京圏!I26)</f>
        <v>663799.59999999986</v>
      </c>
      <c r="J26" s="67">
        <f t="shared" si="1"/>
        <v>5420941.0999999996</v>
      </c>
      <c r="K26" s="67">
        <f>(収集データ量_首都圏!K26+収集データ量_近畿圏!K26+収集データ量_中京圏!K26+収集データ量_九州地域!K26)</f>
        <v>15948555.800000001</v>
      </c>
      <c r="L26" s="67">
        <f>(収集データ量_首都圏!L26+収集データ量_近畿圏!L26+収集データ量_中京圏!L26)</f>
        <v>1034611</v>
      </c>
      <c r="M26" s="67">
        <f t="shared" si="2"/>
        <v>16983166.800000001</v>
      </c>
      <c r="N26" s="67">
        <f>(収集データ量_首都圏!N26+収集データ量_近畿圏!N26+収集データ量_中京圏!N26)</f>
        <v>2778055.7</v>
      </c>
      <c r="O26" s="67">
        <f t="shared" si="3"/>
        <v>19761222.5</v>
      </c>
      <c r="P26" s="69">
        <f t="shared" si="4"/>
        <v>25182163.600000001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ht="16.5" customHeight="1" x14ac:dyDescent="0.15">
      <c r="A27" s="62"/>
      <c r="B27" s="49">
        <v>3</v>
      </c>
      <c r="C27" s="64"/>
      <c r="D27" s="67">
        <f>(収集データ量_首都圏!D27+収集データ量_近畿圏!D27+収集データ量_中京圏!D27)</f>
        <v>375341.10000000003</v>
      </c>
      <c r="E27" s="67">
        <f>(収集データ量_首都圏!E27+収集データ量_近畿圏!E27+収集データ量_中京圏!E27+収集データ量_九州地域!E27)</f>
        <v>1651279.4</v>
      </c>
      <c r="F27" s="67">
        <f>(収集データ量_首都圏!F27+収集データ量_近畿圏!F27+収集データ量_中京圏!F27+収集データ量_九州地域!F27)</f>
        <v>1445508.5</v>
      </c>
      <c r="G27" s="67">
        <f>(収集データ量_首都圏!G27+収集データ量_近畿圏!G27+収集データ量_中京圏!G27+収集データ量_九州地域!G27)</f>
        <v>1010685.7</v>
      </c>
      <c r="H27" s="67">
        <f>D27+E27+F27+G27</f>
        <v>4482814.7</v>
      </c>
      <c r="I27" s="67">
        <f>(収集データ量_首都圏!I27+収集データ量_近畿圏!I27+収集データ量_中京圏!I27)</f>
        <v>730205.59999999986</v>
      </c>
      <c r="J27" s="67">
        <f>H27+I27</f>
        <v>5213020.3</v>
      </c>
      <c r="K27" s="67">
        <f>(収集データ量_首都圏!K27+収集データ量_近畿圏!K27+収集データ量_中京圏!K27+収集データ量_九州地域!K27)</f>
        <v>14923701.999999998</v>
      </c>
      <c r="L27" s="67">
        <f>(収集データ量_首都圏!L27+収集データ量_近畿圏!L27+収集データ量_中京圏!L27)</f>
        <v>1230473.5999999999</v>
      </c>
      <c r="M27" s="67">
        <f>K27+L27</f>
        <v>16154175.599999998</v>
      </c>
      <c r="N27" s="67">
        <f>(収集データ量_首都圏!N27+収集データ量_近畿圏!N27+収集データ量_中京圏!N27)</f>
        <v>2055826.0999999999</v>
      </c>
      <c r="O27" s="67">
        <f>M27+N27</f>
        <v>18210001.699999999</v>
      </c>
      <c r="P27" s="69">
        <f>J27+O27</f>
        <v>23423022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ht="16.5" customHeight="1" x14ac:dyDescent="0.15">
      <c r="A28" s="62"/>
      <c r="B28" s="49">
        <v>4</v>
      </c>
      <c r="C28" s="64" t="s">
        <v>61</v>
      </c>
      <c r="D28" s="67">
        <f>(収集データ量_首都圏!D28+収集データ量_近畿圏!D28+収集データ量_中京圏!D28)</f>
        <v>448225</v>
      </c>
      <c r="E28" s="67">
        <f>(収集データ量_首都圏!E28+収集データ量_近畿圏!E28+収集データ量_中京圏!E28+収集データ量_九州地域!E28)</f>
        <v>1803037.5</v>
      </c>
      <c r="F28" s="67">
        <f>(収集データ量_首都圏!F28+収集データ量_近畿圏!F28+収集データ量_中京圏!F28+収集データ量_九州地域!F28)</f>
        <v>1633912.6</v>
      </c>
      <c r="G28" s="67">
        <f>(収集データ量_首都圏!G28+収集データ量_近畿圏!G28+収集データ量_中京圏!G28+収集データ量_九州地域!G28)</f>
        <v>1314125.5000000002</v>
      </c>
      <c r="H28" s="67">
        <f>D28+E28+F28+G28</f>
        <v>5199300.6000000006</v>
      </c>
      <c r="I28" s="67">
        <f>(収集データ量_首都圏!I28+収集データ量_近畿圏!I28+収集データ量_中京圏!I28)</f>
        <v>797514.59999999986</v>
      </c>
      <c r="J28" s="67">
        <f>H28+I28</f>
        <v>5996815.2000000002</v>
      </c>
      <c r="K28" s="67">
        <f>(収集データ量_首都圏!K28+収集データ量_近畿圏!K28+収集データ量_中京圏!K28+収集データ量_九州地域!K28)</f>
        <v>16434804.100000001</v>
      </c>
      <c r="L28" s="67">
        <f>(収集データ量_首都圏!L28+収集データ量_近畿圏!L28+収集データ量_中京圏!L28)</f>
        <v>1035046.9999999999</v>
      </c>
      <c r="M28" s="67">
        <f>K28+L28</f>
        <v>17469851.100000001</v>
      </c>
      <c r="N28" s="67">
        <f>(収集データ量_首都圏!N28+収集データ量_近畿圏!N28+収集データ量_中京圏!N28)</f>
        <v>2949236.4</v>
      </c>
      <c r="O28" s="67">
        <f>M28+N28</f>
        <v>20419087.5</v>
      </c>
      <c r="P28" s="69">
        <f>J28+O28</f>
        <v>26415902.699999999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ht="16.5" customHeight="1" x14ac:dyDescent="0.15">
      <c r="A29" s="62"/>
      <c r="B29" s="49">
        <v>5</v>
      </c>
      <c r="C29" s="64"/>
      <c r="D29" s="67">
        <f>(収集データ量_首都圏!D29+収集データ量_近畿圏!D29+収集データ量_中京圏!D29)</f>
        <v>435072.30000000005</v>
      </c>
      <c r="E29" s="67">
        <f>(収集データ量_首都圏!E29+収集データ量_近畿圏!E29+収集データ量_中京圏!E29+収集データ量_九州地域!E29)</f>
        <v>2231758.8000000003</v>
      </c>
      <c r="F29" s="67">
        <f>(収集データ量_首都圏!F29+収集データ量_近畿圏!F29+収集データ量_中京圏!F29+収集データ量_九州地域!F29)</f>
        <v>1794297.7999999998</v>
      </c>
      <c r="G29" s="67">
        <f>(収集データ量_首都圏!G29+収集データ量_近畿圏!G29+収集データ量_中京圏!G29+収集データ量_九州地域!G29)</f>
        <v>1140689.3999999999</v>
      </c>
      <c r="H29" s="67">
        <f>D29+E29+F29+G29</f>
        <v>5601818.3000000007</v>
      </c>
      <c r="I29" s="67">
        <f>(収集データ量_首都圏!I29+収集データ量_近畿圏!I29+収集データ量_中京圏!I29)</f>
        <v>745429.9</v>
      </c>
      <c r="J29" s="67">
        <f>H29+I29</f>
        <v>6347248.2000000011</v>
      </c>
      <c r="K29" s="67">
        <f>(収集データ量_首都圏!K29+収集データ量_近畿圏!K29+収集データ量_中京圏!K29+収集データ量_九州地域!K29)</f>
        <v>16129121.1</v>
      </c>
      <c r="L29" s="67">
        <f>(収集データ量_首都圏!L29+収集データ量_近畿圏!L29+収集データ量_中京圏!L29)</f>
        <v>747701.39999999991</v>
      </c>
      <c r="M29" s="67">
        <f>K29+L29</f>
        <v>16876822.5</v>
      </c>
      <c r="N29" s="67">
        <f>(収集データ量_首都圏!N29+収集データ量_近畿圏!N29+収集データ量_中京圏!N29)</f>
        <v>2997103.3</v>
      </c>
      <c r="O29" s="67">
        <f>M29+N29</f>
        <v>19873925.800000001</v>
      </c>
      <c r="P29" s="68">
        <f>J29+O29</f>
        <v>26221174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ht="16.5" customHeight="1" x14ac:dyDescent="0.15">
      <c r="A30" s="70"/>
      <c r="B30" s="56">
        <v>6</v>
      </c>
      <c r="C30" s="99"/>
      <c r="D30" s="59">
        <f>(収集データ量_首都圏!D30+収集データ量_近畿圏!D30+収集データ量_中京圏!D30)</f>
        <v>361974.79999999993</v>
      </c>
      <c r="E30" s="59">
        <f>(収集データ量_首都圏!E30+収集データ量_近畿圏!E30+収集データ量_中京圏!E30+収集データ量_九州地域!E30)</f>
        <v>1691030.3</v>
      </c>
      <c r="F30" s="59">
        <f>(収集データ量_首都圏!F30+収集データ量_近畿圏!F30+収集データ量_中京圏!F30+収集データ量_九州地域!F30)</f>
        <v>1328866.2000000002</v>
      </c>
      <c r="G30" s="59">
        <f>(収集データ量_首都圏!G30+収集データ量_近畿圏!G30+収集データ量_中京圏!G30+収集データ量_九州地域!G30)</f>
        <v>938575.1</v>
      </c>
      <c r="H30" s="59">
        <f>D30+E30+F30+G30</f>
        <v>4320446.4000000004</v>
      </c>
      <c r="I30" s="59">
        <f>(収集データ量_首都圏!I30+収集データ量_近畿圏!I30+収集データ量_中京圏!I30)</f>
        <v>560486.40000000002</v>
      </c>
      <c r="J30" s="59">
        <f>H30+I30</f>
        <v>4880932.8000000007</v>
      </c>
      <c r="K30" s="59">
        <f>(収集データ量_首都圏!K30+収集データ量_近畿圏!K30+収集データ量_中京圏!K30+収集データ量_九州地域!K30)</f>
        <v>12971531</v>
      </c>
      <c r="L30" s="59">
        <f>(収集データ量_首都圏!L30+収集データ量_近畿圏!L30+収集データ量_中京圏!L30)</f>
        <v>584860.10000000009</v>
      </c>
      <c r="M30" s="59">
        <f>K30+L30</f>
        <v>13556391.1</v>
      </c>
      <c r="N30" s="59">
        <f>(収集データ量_首都圏!N30+収集データ量_近畿圏!N30+収集データ量_中京圏!N30)</f>
        <v>3116597.2</v>
      </c>
      <c r="O30" s="59">
        <f>M30+N30</f>
        <v>16672988.300000001</v>
      </c>
      <c r="P30" s="61">
        <f>J30+O30</f>
        <v>21553921.100000001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x14ac:dyDescent="0.15">
      <c r="A31" s="71"/>
      <c r="B31" s="71"/>
      <c r="C31" s="72" t="s">
        <v>62</v>
      </c>
      <c r="D31" s="73" t="s">
        <v>63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 x14ac:dyDescent="0.15">
      <c r="A33" s="34"/>
      <c r="D33" s="75"/>
      <c r="E33" s="75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x14ac:dyDescent="0.15">
      <c r="D34" s="75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x14ac:dyDescent="0.15">
      <c r="B35" s="34"/>
      <c r="C35" s="34"/>
      <c r="D35" s="63"/>
      <c r="E35" s="74"/>
      <c r="F35" s="74"/>
      <c r="G35" s="74"/>
      <c r="H35" s="74"/>
      <c r="I35" s="74"/>
      <c r="J35" s="74"/>
      <c r="K35" s="74"/>
      <c r="L35" s="74"/>
      <c r="M35" s="74"/>
      <c r="N35" s="77"/>
      <c r="O35" s="7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x14ac:dyDescent="0.15">
      <c r="B36" s="34"/>
      <c r="C36" s="34"/>
      <c r="D36" s="75"/>
      <c r="E36" s="78"/>
      <c r="F36" s="78"/>
      <c r="G36" s="78"/>
      <c r="H36" s="74"/>
      <c r="I36" s="77"/>
      <c r="J36" s="74"/>
      <c r="K36" s="74"/>
      <c r="L36" s="77"/>
      <c r="M36" s="74"/>
      <c r="N36" s="79"/>
      <c r="O36" s="7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x14ac:dyDescent="0.15">
      <c r="D37" s="77"/>
      <c r="E37" s="79"/>
      <c r="F37" s="79"/>
      <c r="G37" s="79"/>
      <c r="H37" s="74"/>
      <c r="I37" s="79"/>
      <c r="J37" s="74"/>
      <c r="K37" s="74"/>
      <c r="L37" s="79"/>
      <c r="M37" s="74"/>
      <c r="N37" s="76"/>
      <c r="O37" s="7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x14ac:dyDescent="0.15">
      <c r="D38" s="79"/>
      <c r="E38" s="76"/>
      <c r="F38" s="76"/>
      <c r="G38" s="76"/>
      <c r="H38" s="74"/>
      <c r="I38" s="76"/>
      <c r="J38" s="74"/>
      <c r="K38" s="74"/>
      <c r="L38" s="76"/>
      <c r="M38" s="74"/>
      <c r="N38" s="75"/>
      <c r="O38" s="7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x14ac:dyDescent="0.15">
      <c r="D39" s="75"/>
      <c r="E39" s="78"/>
      <c r="F39" s="78"/>
      <c r="G39" s="78"/>
      <c r="H39" s="34"/>
      <c r="I39" s="75"/>
      <c r="J39" s="34"/>
      <c r="K39" s="77"/>
      <c r="L39" s="75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x14ac:dyDescent="0.15">
      <c r="D40" s="34"/>
      <c r="E40" s="75"/>
      <c r="F40" s="75"/>
      <c r="G40" s="75"/>
      <c r="H40" s="34"/>
      <c r="I40" s="34"/>
      <c r="J40" s="34"/>
      <c r="K40" s="75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x14ac:dyDescent="0.15"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x14ac:dyDescent="0.15"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x14ac:dyDescent="0.15"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x14ac:dyDescent="0.15"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x14ac:dyDescent="0.15"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x14ac:dyDescent="0.15"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x14ac:dyDescent="0.15"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x14ac:dyDescent="0.15"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7:33" x14ac:dyDescent="0.15"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7:33" x14ac:dyDescent="0.15"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7:33" x14ac:dyDescent="0.15"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7:33" x14ac:dyDescent="0.15"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46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625" style="135" customWidth="1"/>
    <col min="3" max="4" width="2.87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1" spans="2:52" ht="15" customHeight="1" x14ac:dyDescent="0.15">
      <c r="B1" s="373"/>
      <c r="C1" s="373"/>
      <c r="D1" s="373"/>
      <c r="Z1" s="134"/>
      <c r="AA1" s="342"/>
      <c r="AB1" s="342"/>
      <c r="AC1" s="342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</row>
    <row r="2" spans="2:52" ht="12.75" customHeight="1" x14ac:dyDescent="0.15">
      <c r="B2" s="135" t="str">
        <f>近乳23!B2</f>
        <v>(3)乳牛チルド「2」の品目別価格　（つづき）</v>
      </c>
      <c r="C2" s="344"/>
      <c r="D2" s="344"/>
      <c r="Z2" s="134"/>
      <c r="AA2" s="134"/>
      <c r="AB2" s="345"/>
      <c r="AC2" s="345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</row>
    <row r="3" spans="2:52" ht="12.75" customHeight="1" x14ac:dyDescent="0.15">
      <c r="B3" s="344"/>
      <c r="C3" s="344"/>
      <c r="D3" s="344"/>
      <c r="X3" s="137" t="s">
        <v>146</v>
      </c>
      <c r="Z3" s="134"/>
      <c r="AA3" s="345"/>
      <c r="AB3" s="345"/>
      <c r="AC3" s="345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8"/>
      <c r="AX3" s="134"/>
      <c r="AY3" s="134"/>
      <c r="AZ3" s="134"/>
    </row>
    <row r="4" spans="2:52" ht="3.75" customHeight="1" x14ac:dyDescent="0.15">
      <c r="B4" s="150"/>
      <c r="C4" s="150"/>
      <c r="D4" s="150"/>
      <c r="E4" s="150"/>
      <c r="F4" s="134"/>
      <c r="I4" s="150"/>
      <c r="J4" s="134"/>
      <c r="M4" s="150"/>
      <c r="N4" s="150"/>
      <c r="O4" s="150"/>
      <c r="P4" s="150"/>
      <c r="Q4" s="150"/>
      <c r="R4" s="150"/>
      <c r="S4" s="150"/>
      <c r="T4" s="150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</row>
    <row r="5" spans="2:52" ht="12.75" customHeight="1" x14ac:dyDescent="0.15">
      <c r="B5" s="320"/>
      <c r="C5" s="348" t="s">
        <v>259</v>
      </c>
      <c r="D5" s="349"/>
      <c r="E5" s="350" t="s">
        <v>91</v>
      </c>
      <c r="F5" s="351"/>
      <c r="G5" s="351"/>
      <c r="H5" s="352"/>
      <c r="I5" s="350" t="s">
        <v>295</v>
      </c>
      <c r="J5" s="351"/>
      <c r="K5" s="351"/>
      <c r="L5" s="352"/>
      <c r="M5" s="350" t="s">
        <v>105</v>
      </c>
      <c r="N5" s="351"/>
      <c r="O5" s="351"/>
      <c r="P5" s="352"/>
      <c r="Q5" s="350" t="s">
        <v>296</v>
      </c>
      <c r="R5" s="351"/>
      <c r="S5" s="351"/>
      <c r="T5" s="352"/>
      <c r="U5" s="350" t="s">
        <v>297</v>
      </c>
      <c r="V5" s="351"/>
      <c r="W5" s="351"/>
      <c r="X5" s="352"/>
      <c r="Z5" s="134"/>
      <c r="AA5" s="134"/>
      <c r="AB5" s="378"/>
      <c r="AC5" s="378"/>
      <c r="AD5" s="377"/>
      <c r="AE5" s="377"/>
      <c r="AF5" s="377"/>
      <c r="AG5" s="377"/>
      <c r="AH5" s="377"/>
      <c r="AI5" s="377"/>
      <c r="AJ5" s="377"/>
      <c r="AK5" s="377"/>
      <c r="AL5" s="377"/>
      <c r="AM5" s="377"/>
      <c r="AN5" s="377"/>
      <c r="AO5" s="377"/>
      <c r="AP5" s="377"/>
      <c r="AQ5" s="377"/>
      <c r="AR5" s="377"/>
      <c r="AS5" s="377"/>
      <c r="AT5" s="377"/>
      <c r="AU5" s="377"/>
      <c r="AV5" s="377"/>
      <c r="AW5" s="377"/>
      <c r="AX5" s="134"/>
      <c r="AY5" s="134"/>
      <c r="AZ5" s="134"/>
    </row>
    <row r="6" spans="2:52" ht="12.75" customHeight="1" x14ac:dyDescent="0.15">
      <c r="B6" s="353" t="s">
        <v>262</v>
      </c>
      <c r="C6" s="354"/>
      <c r="D6" s="355"/>
      <c r="E6" s="166" t="s">
        <v>95</v>
      </c>
      <c r="F6" s="148" t="s">
        <v>96</v>
      </c>
      <c r="G6" s="232" t="s">
        <v>97</v>
      </c>
      <c r="H6" s="148" t="s">
        <v>98</v>
      </c>
      <c r="I6" s="166" t="s">
        <v>95</v>
      </c>
      <c r="J6" s="148" t="s">
        <v>96</v>
      </c>
      <c r="K6" s="232" t="s">
        <v>97</v>
      </c>
      <c r="L6" s="148" t="s">
        <v>98</v>
      </c>
      <c r="M6" s="166" t="s">
        <v>95</v>
      </c>
      <c r="N6" s="148" t="s">
        <v>96</v>
      </c>
      <c r="O6" s="232" t="s">
        <v>97</v>
      </c>
      <c r="P6" s="148" t="s">
        <v>98</v>
      </c>
      <c r="Q6" s="166" t="s">
        <v>95</v>
      </c>
      <c r="R6" s="148" t="s">
        <v>96</v>
      </c>
      <c r="S6" s="232" t="s">
        <v>97</v>
      </c>
      <c r="T6" s="148" t="s">
        <v>98</v>
      </c>
      <c r="U6" s="166" t="s">
        <v>95</v>
      </c>
      <c r="V6" s="148" t="s">
        <v>96</v>
      </c>
      <c r="W6" s="232" t="s">
        <v>97</v>
      </c>
      <c r="X6" s="148" t="s">
        <v>98</v>
      </c>
      <c r="Z6" s="134"/>
      <c r="AA6" s="378"/>
      <c r="AB6" s="378"/>
      <c r="AC6" s="378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34"/>
      <c r="AY6" s="134"/>
      <c r="AZ6" s="134"/>
    </row>
    <row r="7" spans="2:52" ht="12.75" customHeight="1" x14ac:dyDescent="0.15">
      <c r="B7" s="149"/>
      <c r="C7" s="150"/>
      <c r="D7" s="160"/>
      <c r="E7" s="151"/>
      <c r="F7" s="152"/>
      <c r="G7" s="153" t="s">
        <v>99</v>
      </c>
      <c r="H7" s="152"/>
      <c r="I7" s="151"/>
      <c r="J7" s="152"/>
      <c r="K7" s="153" t="s">
        <v>99</v>
      </c>
      <c r="L7" s="152"/>
      <c r="M7" s="151"/>
      <c r="N7" s="152"/>
      <c r="O7" s="153" t="s">
        <v>99</v>
      </c>
      <c r="P7" s="152"/>
      <c r="Q7" s="151"/>
      <c r="R7" s="152"/>
      <c r="S7" s="153" t="s">
        <v>99</v>
      </c>
      <c r="T7" s="152"/>
      <c r="U7" s="151"/>
      <c r="V7" s="152"/>
      <c r="W7" s="153" t="s">
        <v>99</v>
      </c>
      <c r="X7" s="152"/>
      <c r="Z7" s="134"/>
      <c r="AA7" s="134"/>
      <c r="AB7" s="134"/>
      <c r="AC7" s="134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34"/>
      <c r="AY7" s="134"/>
      <c r="AZ7" s="134"/>
    </row>
    <row r="8" spans="2:52" s="179" customFormat="1" ht="12.75" customHeight="1" x14ac:dyDescent="0.15">
      <c r="B8" s="157" t="s">
        <v>301</v>
      </c>
      <c r="C8" s="316">
        <v>21</v>
      </c>
      <c r="D8" s="134" t="s">
        <v>302</v>
      </c>
      <c r="E8" s="356">
        <v>735</v>
      </c>
      <c r="F8" s="357">
        <v>1213</v>
      </c>
      <c r="G8" s="358">
        <v>887</v>
      </c>
      <c r="H8" s="357">
        <v>139346</v>
      </c>
      <c r="I8" s="369" t="s">
        <v>267</v>
      </c>
      <c r="J8" s="220" t="s">
        <v>267</v>
      </c>
      <c r="K8" s="245" t="s">
        <v>267</v>
      </c>
      <c r="L8" s="220" t="s">
        <v>267</v>
      </c>
      <c r="M8" s="356">
        <v>2310</v>
      </c>
      <c r="N8" s="357">
        <v>3150</v>
      </c>
      <c r="O8" s="358">
        <v>2626</v>
      </c>
      <c r="P8" s="357">
        <v>26880</v>
      </c>
      <c r="Q8" s="356">
        <v>1890</v>
      </c>
      <c r="R8" s="357">
        <v>2647</v>
      </c>
      <c r="S8" s="358">
        <v>2289</v>
      </c>
      <c r="T8" s="357">
        <v>12840</v>
      </c>
      <c r="U8" s="356">
        <v>2310</v>
      </c>
      <c r="V8" s="357">
        <v>3255</v>
      </c>
      <c r="W8" s="358">
        <v>2742</v>
      </c>
      <c r="X8" s="357">
        <v>38690</v>
      </c>
      <c r="Y8" s="135"/>
      <c r="Z8" s="176"/>
      <c r="AA8" s="138"/>
      <c r="AB8" s="316"/>
      <c r="AC8" s="134"/>
      <c r="AD8" s="358"/>
      <c r="AE8" s="358"/>
      <c r="AF8" s="358"/>
      <c r="AG8" s="358"/>
      <c r="AH8" s="245"/>
      <c r="AI8" s="245"/>
      <c r="AJ8" s="245"/>
      <c r="AK8" s="245"/>
      <c r="AL8" s="358"/>
      <c r="AM8" s="358"/>
      <c r="AN8" s="358"/>
      <c r="AO8" s="358"/>
      <c r="AP8" s="358"/>
      <c r="AQ8" s="358"/>
      <c r="AR8" s="358"/>
      <c r="AS8" s="358"/>
      <c r="AT8" s="358"/>
      <c r="AU8" s="358"/>
      <c r="AV8" s="358"/>
      <c r="AW8" s="358"/>
      <c r="AX8" s="176"/>
      <c r="AY8" s="176"/>
      <c r="AZ8" s="176"/>
    </row>
    <row r="9" spans="2:52" s="179" customFormat="1" ht="12.75" customHeight="1" x14ac:dyDescent="0.15">
      <c r="B9" s="157"/>
      <c r="C9" s="316">
        <v>22</v>
      </c>
      <c r="D9" s="155"/>
      <c r="E9" s="357">
        <v>735</v>
      </c>
      <c r="F9" s="357">
        <v>1155</v>
      </c>
      <c r="G9" s="360">
        <v>892</v>
      </c>
      <c r="H9" s="357">
        <v>123235</v>
      </c>
      <c r="I9" s="220" t="s">
        <v>267</v>
      </c>
      <c r="J9" s="220" t="s">
        <v>267</v>
      </c>
      <c r="K9" s="220" t="s">
        <v>267</v>
      </c>
      <c r="L9" s="220" t="s">
        <v>267</v>
      </c>
      <c r="M9" s="360">
        <v>2415</v>
      </c>
      <c r="N9" s="357">
        <v>3150</v>
      </c>
      <c r="O9" s="357">
        <v>2711</v>
      </c>
      <c r="P9" s="357">
        <v>28410</v>
      </c>
      <c r="Q9" s="357">
        <v>2100</v>
      </c>
      <c r="R9" s="357">
        <v>2625</v>
      </c>
      <c r="S9" s="357">
        <v>2364</v>
      </c>
      <c r="T9" s="357">
        <v>18937</v>
      </c>
      <c r="U9" s="357">
        <v>2520</v>
      </c>
      <c r="V9" s="360">
        <v>3255</v>
      </c>
      <c r="W9" s="357">
        <v>2759</v>
      </c>
      <c r="X9" s="360">
        <v>40637</v>
      </c>
      <c r="Y9" s="135"/>
      <c r="Z9" s="176"/>
      <c r="AA9" s="138"/>
      <c r="AB9" s="316"/>
      <c r="AC9" s="134"/>
      <c r="AD9" s="358"/>
      <c r="AE9" s="358"/>
      <c r="AF9" s="358"/>
      <c r="AG9" s="358"/>
      <c r="AH9" s="245"/>
      <c r="AI9" s="245"/>
      <c r="AJ9" s="245"/>
      <c r="AK9" s="245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58"/>
      <c r="AX9" s="176"/>
      <c r="AY9" s="176"/>
      <c r="AZ9" s="176"/>
    </row>
    <row r="10" spans="2:52" s="179" customFormat="1" ht="12.75" customHeight="1" x14ac:dyDescent="0.15">
      <c r="B10" s="157"/>
      <c r="C10" s="316">
        <v>23</v>
      </c>
      <c r="D10" s="155"/>
      <c r="E10" s="158">
        <v>630</v>
      </c>
      <c r="F10" s="158">
        <v>1050</v>
      </c>
      <c r="G10" s="158">
        <v>806.79924428051913</v>
      </c>
      <c r="H10" s="158">
        <v>112971.1</v>
      </c>
      <c r="I10" s="437" t="s">
        <v>267</v>
      </c>
      <c r="J10" s="437" t="s">
        <v>267</v>
      </c>
      <c r="K10" s="437" t="s">
        <v>267</v>
      </c>
      <c r="L10" s="437" t="s">
        <v>267</v>
      </c>
      <c r="M10" s="158">
        <v>2257.5</v>
      </c>
      <c r="N10" s="158">
        <v>2992.5</v>
      </c>
      <c r="O10" s="158">
        <v>2499.8696063737475</v>
      </c>
      <c r="P10" s="158">
        <v>39732.6</v>
      </c>
      <c r="Q10" s="158">
        <v>1995</v>
      </c>
      <c r="R10" s="158">
        <v>2933.7000000000003</v>
      </c>
      <c r="S10" s="158">
        <v>2334.2493825851134</v>
      </c>
      <c r="T10" s="158">
        <v>18906.3</v>
      </c>
      <c r="U10" s="158">
        <v>2310</v>
      </c>
      <c r="V10" s="158">
        <v>3150</v>
      </c>
      <c r="W10" s="158">
        <v>2678.7873586784604</v>
      </c>
      <c r="X10" s="159">
        <v>52669.000000000015</v>
      </c>
      <c r="Y10" s="135"/>
      <c r="Z10" s="176"/>
      <c r="AA10" s="138"/>
      <c r="AB10" s="316"/>
      <c r="AC10" s="134"/>
      <c r="AD10" s="358"/>
      <c r="AE10" s="358"/>
      <c r="AF10" s="358"/>
      <c r="AG10" s="358"/>
      <c r="AH10" s="245"/>
      <c r="AI10" s="245"/>
      <c r="AJ10" s="245"/>
      <c r="AK10" s="245"/>
      <c r="AL10" s="358"/>
      <c r="AM10" s="358"/>
      <c r="AN10" s="358"/>
      <c r="AO10" s="358"/>
      <c r="AP10" s="358"/>
      <c r="AQ10" s="358"/>
      <c r="AR10" s="358"/>
      <c r="AS10" s="358"/>
      <c r="AT10" s="358"/>
      <c r="AU10" s="358"/>
      <c r="AV10" s="358"/>
      <c r="AW10" s="358"/>
      <c r="AX10" s="176"/>
      <c r="AY10" s="176"/>
      <c r="AZ10" s="176"/>
    </row>
    <row r="11" spans="2:52" s="179" customFormat="1" ht="12.75" customHeight="1" x14ac:dyDescent="0.15">
      <c r="B11" s="361"/>
      <c r="C11" s="318">
        <v>24</v>
      </c>
      <c r="D11" s="160"/>
      <c r="E11" s="161">
        <v>630</v>
      </c>
      <c r="F11" s="161">
        <v>1365</v>
      </c>
      <c r="G11" s="161">
        <v>697.55213848092274</v>
      </c>
      <c r="H11" s="161">
        <v>187984.10000000003</v>
      </c>
      <c r="I11" s="438" t="s">
        <v>267</v>
      </c>
      <c r="J11" s="438" t="s">
        <v>267</v>
      </c>
      <c r="K11" s="438" t="s">
        <v>267</v>
      </c>
      <c r="L11" s="438" t="s">
        <v>267</v>
      </c>
      <c r="M11" s="161">
        <v>2206</v>
      </c>
      <c r="N11" s="161">
        <v>2940</v>
      </c>
      <c r="O11" s="161">
        <v>2340.8850866075195</v>
      </c>
      <c r="P11" s="161">
        <v>20505.200000000004</v>
      </c>
      <c r="Q11" s="161">
        <v>1785</v>
      </c>
      <c r="R11" s="161">
        <v>2887.5</v>
      </c>
      <c r="S11" s="161">
        <v>2184.1333972700509</v>
      </c>
      <c r="T11" s="161">
        <v>55808.6</v>
      </c>
      <c r="U11" s="161">
        <v>1890</v>
      </c>
      <c r="V11" s="161">
        <v>3570</v>
      </c>
      <c r="W11" s="161">
        <v>2247.9894100686374</v>
      </c>
      <c r="X11" s="161">
        <v>63339.799999999996</v>
      </c>
      <c r="Y11" s="135"/>
      <c r="Z11" s="176"/>
      <c r="AA11" s="138"/>
      <c r="AB11" s="316"/>
      <c r="AC11" s="134"/>
      <c r="AD11" s="163"/>
      <c r="AE11" s="163"/>
      <c r="AF11" s="163"/>
      <c r="AG11" s="163"/>
      <c r="AH11" s="439"/>
      <c r="AI11" s="439"/>
      <c r="AJ11" s="439"/>
      <c r="AK11" s="439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76"/>
      <c r="AY11" s="176"/>
      <c r="AZ11" s="176"/>
    </row>
    <row r="12" spans="2:52" ht="12.75" customHeight="1" x14ac:dyDescent="0.15">
      <c r="B12" s="157"/>
      <c r="C12" s="316">
        <v>6</v>
      </c>
      <c r="D12" s="155"/>
      <c r="E12" s="357">
        <v>1050</v>
      </c>
      <c r="F12" s="357">
        <v>1365</v>
      </c>
      <c r="G12" s="360">
        <v>1118.7259146341466</v>
      </c>
      <c r="H12" s="357">
        <v>15275.3</v>
      </c>
      <c r="I12" s="220">
        <v>0</v>
      </c>
      <c r="J12" s="220">
        <v>0</v>
      </c>
      <c r="K12" s="220">
        <v>0</v>
      </c>
      <c r="L12" s="220">
        <v>0</v>
      </c>
      <c r="M12" s="357">
        <v>0</v>
      </c>
      <c r="N12" s="357">
        <v>0</v>
      </c>
      <c r="O12" s="357">
        <v>0</v>
      </c>
      <c r="P12" s="357">
        <v>1320.3</v>
      </c>
      <c r="Q12" s="357">
        <v>1890</v>
      </c>
      <c r="R12" s="357">
        <v>2887.5</v>
      </c>
      <c r="S12" s="357">
        <v>2289.7509444852562</v>
      </c>
      <c r="T12" s="357">
        <v>5019.5</v>
      </c>
      <c r="U12" s="357">
        <v>2100</v>
      </c>
      <c r="V12" s="357">
        <v>3570</v>
      </c>
      <c r="W12" s="357">
        <v>2390.2910088738863</v>
      </c>
      <c r="X12" s="360">
        <v>5442</v>
      </c>
      <c r="Z12" s="134"/>
      <c r="AA12" s="138"/>
      <c r="AB12" s="316"/>
      <c r="AC12" s="134"/>
      <c r="AD12" s="358"/>
      <c r="AE12" s="358"/>
      <c r="AF12" s="358"/>
      <c r="AG12" s="358"/>
      <c r="AH12" s="245"/>
      <c r="AI12" s="245"/>
      <c r="AJ12" s="245"/>
      <c r="AK12" s="245"/>
      <c r="AL12" s="358"/>
      <c r="AM12" s="358"/>
      <c r="AN12" s="358"/>
      <c r="AO12" s="358"/>
      <c r="AP12" s="358"/>
      <c r="AQ12" s="358"/>
      <c r="AR12" s="358"/>
      <c r="AS12" s="358"/>
      <c r="AT12" s="358"/>
      <c r="AU12" s="358"/>
      <c r="AV12" s="358"/>
      <c r="AW12" s="358"/>
      <c r="AX12" s="134"/>
      <c r="AY12" s="134"/>
      <c r="AZ12" s="134"/>
    </row>
    <row r="13" spans="2:52" ht="12.75" customHeight="1" x14ac:dyDescent="0.15">
      <c r="B13" s="157"/>
      <c r="C13" s="316">
        <v>7</v>
      </c>
      <c r="D13" s="155"/>
      <c r="E13" s="357">
        <v>630</v>
      </c>
      <c r="F13" s="357">
        <v>735</v>
      </c>
      <c r="G13" s="357">
        <v>663.62975537159321</v>
      </c>
      <c r="H13" s="357">
        <v>18086</v>
      </c>
      <c r="I13" s="220">
        <v>0</v>
      </c>
      <c r="J13" s="220">
        <v>0</v>
      </c>
      <c r="K13" s="220">
        <v>0</v>
      </c>
      <c r="L13" s="220">
        <v>0</v>
      </c>
      <c r="M13" s="357">
        <v>0</v>
      </c>
      <c r="N13" s="357">
        <v>0</v>
      </c>
      <c r="O13" s="357">
        <v>0</v>
      </c>
      <c r="P13" s="357">
        <v>1837.2</v>
      </c>
      <c r="Q13" s="357">
        <v>1890</v>
      </c>
      <c r="R13" s="357">
        <v>2415</v>
      </c>
      <c r="S13" s="357">
        <v>2212.7195234909691</v>
      </c>
      <c r="T13" s="357">
        <v>5783.5</v>
      </c>
      <c r="U13" s="357">
        <v>1890</v>
      </c>
      <c r="V13" s="357">
        <v>2730</v>
      </c>
      <c r="W13" s="357">
        <v>2292.0812969283284</v>
      </c>
      <c r="X13" s="360">
        <v>6178.7</v>
      </c>
      <c r="Z13" s="134"/>
      <c r="AA13" s="138"/>
      <c r="AB13" s="316"/>
      <c r="AC13" s="134"/>
      <c r="AD13" s="358"/>
      <c r="AE13" s="358"/>
      <c r="AF13" s="358"/>
      <c r="AG13" s="358"/>
      <c r="AH13" s="245"/>
      <c r="AI13" s="245"/>
      <c r="AJ13" s="245"/>
      <c r="AK13" s="245"/>
      <c r="AL13" s="358"/>
      <c r="AM13" s="358"/>
      <c r="AN13" s="358"/>
      <c r="AO13" s="358"/>
      <c r="AP13" s="358"/>
      <c r="AQ13" s="358"/>
      <c r="AR13" s="358"/>
      <c r="AS13" s="358"/>
      <c r="AT13" s="358"/>
      <c r="AU13" s="358"/>
      <c r="AV13" s="358"/>
      <c r="AW13" s="358"/>
      <c r="AX13" s="134"/>
      <c r="AY13" s="134"/>
      <c r="AZ13" s="134"/>
    </row>
    <row r="14" spans="2:52" ht="12.75" customHeight="1" x14ac:dyDescent="0.15">
      <c r="B14" s="157"/>
      <c r="C14" s="316">
        <v>9</v>
      </c>
      <c r="D14" s="155"/>
      <c r="E14" s="357">
        <v>630</v>
      </c>
      <c r="F14" s="357">
        <v>735</v>
      </c>
      <c r="G14" s="357">
        <v>670.76870480252205</v>
      </c>
      <c r="H14" s="357">
        <v>15097.1</v>
      </c>
      <c r="I14" s="220">
        <v>0</v>
      </c>
      <c r="J14" s="220">
        <v>0</v>
      </c>
      <c r="K14" s="220">
        <v>0</v>
      </c>
      <c r="L14" s="220">
        <v>0</v>
      </c>
      <c r="M14" s="357">
        <v>0</v>
      </c>
      <c r="N14" s="357">
        <v>0</v>
      </c>
      <c r="O14" s="357">
        <v>0</v>
      </c>
      <c r="P14" s="357">
        <v>845.4</v>
      </c>
      <c r="Q14" s="357">
        <v>1890</v>
      </c>
      <c r="R14" s="357">
        <v>2415</v>
      </c>
      <c r="S14" s="357">
        <v>2205.6726300258201</v>
      </c>
      <c r="T14" s="357">
        <v>5730.7</v>
      </c>
      <c r="U14" s="357">
        <v>1890</v>
      </c>
      <c r="V14" s="357">
        <v>2730</v>
      </c>
      <c r="W14" s="357">
        <v>2272.6097803070411</v>
      </c>
      <c r="X14" s="360">
        <v>5915.6</v>
      </c>
      <c r="Z14" s="134"/>
      <c r="AA14" s="138"/>
      <c r="AB14" s="316"/>
      <c r="AC14" s="134"/>
      <c r="AD14" s="358"/>
      <c r="AE14" s="358"/>
      <c r="AF14" s="358"/>
      <c r="AG14" s="358"/>
      <c r="AH14" s="245"/>
      <c r="AI14" s="245"/>
      <c r="AJ14" s="245"/>
      <c r="AK14" s="245"/>
      <c r="AL14" s="358"/>
      <c r="AM14" s="358"/>
      <c r="AN14" s="358"/>
      <c r="AO14" s="358"/>
      <c r="AP14" s="358"/>
      <c r="AQ14" s="358"/>
      <c r="AR14" s="358"/>
      <c r="AS14" s="358"/>
      <c r="AT14" s="358"/>
      <c r="AU14" s="358"/>
      <c r="AV14" s="358"/>
      <c r="AW14" s="358"/>
      <c r="AX14" s="134"/>
      <c r="AY14" s="134"/>
      <c r="AZ14" s="134"/>
    </row>
    <row r="15" spans="2:52" ht="12.75" customHeight="1" x14ac:dyDescent="0.15">
      <c r="B15" s="157"/>
      <c r="C15" s="316">
        <v>9</v>
      </c>
      <c r="D15" s="155"/>
      <c r="E15" s="357">
        <v>630</v>
      </c>
      <c r="F15" s="357">
        <v>787.5</v>
      </c>
      <c r="G15" s="357">
        <v>709.38392878696436</v>
      </c>
      <c r="H15" s="357">
        <v>16850</v>
      </c>
      <c r="I15" s="220">
        <v>0</v>
      </c>
      <c r="J15" s="220">
        <v>0</v>
      </c>
      <c r="K15" s="220">
        <v>0</v>
      </c>
      <c r="L15" s="220">
        <v>0</v>
      </c>
      <c r="M15" s="357">
        <v>0</v>
      </c>
      <c r="N15" s="357">
        <v>0</v>
      </c>
      <c r="O15" s="357">
        <v>0</v>
      </c>
      <c r="P15" s="357">
        <v>563.70000000000005</v>
      </c>
      <c r="Q15" s="357">
        <v>1890</v>
      </c>
      <c r="R15" s="357">
        <v>2520</v>
      </c>
      <c r="S15" s="357">
        <v>2247.1762214728265</v>
      </c>
      <c r="T15" s="357">
        <v>5467.9</v>
      </c>
      <c r="U15" s="357">
        <v>1890</v>
      </c>
      <c r="V15" s="357">
        <v>2853.9</v>
      </c>
      <c r="W15" s="357">
        <v>2355.4971670623795</v>
      </c>
      <c r="X15" s="360">
        <v>6216.5</v>
      </c>
      <c r="Z15" s="134"/>
      <c r="AA15" s="138"/>
      <c r="AB15" s="316"/>
      <c r="AC15" s="134"/>
      <c r="AD15" s="358"/>
      <c r="AE15" s="358"/>
      <c r="AF15" s="358"/>
      <c r="AG15" s="358"/>
      <c r="AH15" s="245"/>
      <c r="AI15" s="245"/>
      <c r="AJ15" s="245"/>
      <c r="AK15" s="245"/>
      <c r="AL15" s="358"/>
      <c r="AM15" s="358"/>
      <c r="AN15" s="358"/>
      <c r="AO15" s="358"/>
      <c r="AP15" s="358"/>
      <c r="AQ15" s="358"/>
      <c r="AR15" s="358"/>
      <c r="AS15" s="358"/>
      <c r="AT15" s="358"/>
      <c r="AU15" s="358"/>
      <c r="AV15" s="358"/>
      <c r="AW15" s="358"/>
      <c r="AX15" s="134"/>
      <c r="AY15" s="134"/>
      <c r="AZ15" s="134"/>
    </row>
    <row r="16" spans="2:52" ht="12.75" customHeight="1" x14ac:dyDescent="0.15">
      <c r="B16" s="157"/>
      <c r="C16" s="316">
        <v>10</v>
      </c>
      <c r="D16" s="155"/>
      <c r="E16" s="357">
        <v>630</v>
      </c>
      <c r="F16" s="357">
        <v>840</v>
      </c>
      <c r="G16" s="357">
        <v>699.39807142129689</v>
      </c>
      <c r="H16" s="357">
        <v>20641.2</v>
      </c>
      <c r="I16" s="220">
        <v>0</v>
      </c>
      <c r="J16" s="220">
        <v>0</v>
      </c>
      <c r="K16" s="220">
        <v>0</v>
      </c>
      <c r="L16" s="220">
        <v>0</v>
      </c>
      <c r="M16" s="357">
        <v>0</v>
      </c>
      <c r="N16" s="357">
        <v>0</v>
      </c>
      <c r="O16" s="357">
        <v>0</v>
      </c>
      <c r="P16" s="357">
        <v>1329.9</v>
      </c>
      <c r="Q16" s="357">
        <v>1890</v>
      </c>
      <c r="R16" s="357">
        <v>2520</v>
      </c>
      <c r="S16" s="357">
        <v>2303.5894611995936</v>
      </c>
      <c r="T16" s="357">
        <v>5253</v>
      </c>
      <c r="U16" s="357">
        <v>1890</v>
      </c>
      <c r="V16" s="357">
        <v>2779.35</v>
      </c>
      <c r="W16" s="357">
        <v>2358.5914283937036</v>
      </c>
      <c r="X16" s="360">
        <v>5247.3</v>
      </c>
      <c r="Z16" s="134"/>
      <c r="AA16" s="138"/>
      <c r="AB16" s="316"/>
      <c r="AC16" s="134"/>
      <c r="AD16" s="358"/>
      <c r="AE16" s="358"/>
      <c r="AF16" s="358"/>
      <c r="AG16" s="358"/>
      <c r="AH16" s="245"/>
      <c r="AI16" s="245"/>
      <c r="AJ16" s="245"/>
      <c r="AK16" s="245"/>
      <c r="AL16" s="358"/>
      <c r="AM16" s="358"/>
      <c r="AN16" s="358"/>
      <c r="AO16" s="358"/>
      <c r="AP16" s="358"/>
      <c r="AQ16" s="358"/>
      <c r="AR16" s="358"/>
      <c r="AS16" s="358"/>
      <c r="AT16" s="358"/>
      <c r="AU16" s="358"/>
      <c r="AV16" s="358"/>
      <c r="AW16" s="358"/>
      <c r="AX16" s="134"/>
      <c r="AY16" s="134"/>
      <c r="AZ16" s="134"/>
    </row>
    <row r="17" spans="2:52" ht="12.75" customHeight="1" x14ac:dyDescent="0.15">
      <c r="B17" s="157"/>
      <c r="C17" s="316">
        <v>11</v>
      </c>
      <c r="D17" s="155"/>
      <c r="E17" s="357">
        <v>735</v>
      </c>
      <c r="F17" s="357">
        <v>1050</v>
      </c>
      <c r="G17" s="357">
        <v>894.40221425828713</v>
      </c>
      <c r="H17" s="357">
        <v>19474.7</v>
      </c>
      <c r="I17" s="220">
        <v>0</v>
      </c>
      <c r="J17" s="220">
        <v>0</v>
      </c>
      <c r="K17" s="220">
        <v>0</v>
      </c>
      <c r="L17" s="220">
        <v>0</v>
      </c>
      <c r="M17" s="357">
        <v>0</v>
      </c>
      <c r="N17" s="357">
        <v>0</v>
      </c>
      <c r="O17" s="357">
        <v>0</v>
      </c>
      <c r="P17" s="357">
        <v>867</v>
      </c>
      <c r="Q17" s="357">
        <v>1995</v>
      </c>
      <c r="R17" s="357">
        <v>2730</v>
      </c>
      <c r="S17" s="357">
        <v>2378.3013608123151</v>
      </c>
      <c r="T17" s="357">
        <v>5678.9</v>
      </c>
      <c r="U17" s="357">
        <v>1995</v>
      </c>
      <c r="V17" s="357">
        <v>2730</v>
      </c>
      <c r="W17" s="357">
        <v>2402.455445544555</v>
      </c>
      <c r="X17" s="360">
        <v>5453.5</v>
      </c>
      <c r="Z17" s="134"/>
      <c r="AA17" s="138"/>
      <c r="AB17" s="316"/>
      <c r="AC17" s="134"/>
      <c r="AD17" s="358"/>
      <c r="AE17" s="358"/>
      <c r="AF17" s="358"/>
      <c r="AG17" s="358"/>
      <c r="AH17" s="245"/>
      <c r="AI17" s="245"/>
      <c r="AJ17" s="245"/>
      <c r="AK17" s="245"/>
      <c r="AL17" s="358"/>
      <c r="AM17" s="358"/>
      <c r="AN17" s="358"/>
      <c r="AO17" s="358"/>
      <c r="AP17" s="358"/>
      <c r="AQ17" s="358"/>
      <c r="AR17" s="358"/>
      <c r="AS17" s="358"/>
      <c r="AT17" s="358"/>
      <c r="AU17" s="358"/>
      <c r="AV17" s="358"/>
      <c r="AW17" s="358"/>
      <c r="AX17" s="134"/>
      <c r="AY17" s="134"/>
      <c r="AZ17" s="134"/>
    </row>
    <row r="18" spans="2:52" ht="12.75" customHeight="1" x14ac:dyDescent="0.15">
      <c r="B18" s="157"/>
      <c r="C18" s="316">
        <v>12</v>
      </c>
      <c r="D18" s="155"/>
      <c r="E18" s="357">
        <v>735</v>
      </c>
      <c r="F18" s="357">
        <v>1050</v>
      </c>
      <c r="G18" s="357">
        <v>865.01870441694678</v>
      </c>
      <c r="H18" s="357">
        <v>13697.7</v>
      </c>
      <c r="I18" s="220">
        <v>0</v>
      </c>
      <c r="J18" s="220">
        <v>0</v>
      </c>
      <c r="K18" s="220">
        <v>0</v>
      </c>
      <c r="L18" s="220">
        <v>0</v>
      </c>
      <c r="M18" s="357">
        <v>2625</v>
      </c>
      <c r="N18" s="357">
        <v>2940</v>
      </c>
      <c r="O18" s="357">
        <v>2724.6871884346947</v>
      </c>
      <c r="P18" s="357">
        <v>1092.7</v>
      </c>
      <c r="Q18" s="357">
        <v>2310</v>
      </c>
      <c r="R18" s="357">
        <v>2835</v>
      </c>
      <c r="S18" s="357">
        <v>2538.0641571685665</v>
      </c>
      <c r="T18" s="357">
        <v>6909.6</v>
      </c>
      <c r="U18" s="357">
        <v>2310</v>
      </c>
      <c r="V18" s="357">
        <v>2835</v>
      </c>
      <c r="W18" s="357">
        <v>2551.1812307040395</v>
      </c>
      <c r="X18" s="360">
        <v>7300.2</v>
      </c>
      <c r="Z18" s="134"/>
      <c r="AA18" s="138"/>
      <c r="AB18" s="316"/>
      <c r="AC18" s="134"/>
      <c r="AD18" s="358"/>
      <c r="AE18" s="358"/>
      <c r="AF18" s="358"/>
      <c r="AG18" s="358"/>
      <c r="AH18" s="245"/>
      <c r="AI18" s="245"/>
      <c r="AJ18" s="245"/>
      <c r="AK18" s="245"/>
      <c r="AL18" s="358"/>
      <c r="AM18" s="358"/>
      <c r="AN18" s="358"/>
      <c r="AO18" s="358"/>
      <c r="AP18" s="358"/>
      <c r="AQ18" s="358"/>
      <c r="AR18" s="358"/>
      <c r="AS18" s="358"/>
      <c r="AT18" s="358"/>
      <c r="AU18" s="358"/>
      <c r="AV18" s="358"/>
      <c r="AW18" s="358"/>
      <c r="AX18" s="134"/>
      <c r="AY18" s="134"/>
      <c r="AZ18" s="134"/>
    </row>
    <row r="19" spans="2:52" ht="12.75" customHeight="1" x14ac:dyDescent="0.15">
      <c r="B19" s="157" t="s">
        <v>303</v>
      </c>
      <c r="C19" s="316">
        <v>1</v>
      </c>
      <c r="D19" s="155" t="s">
        <v>304</v>
      </c>
      <c r="E19" s="357">
        <v>735</v>
      </c>
      <c r="F19" s="357">
        <v>1050</v>
      </c>
      <c r="G19" s="357">
        <v>842.2352299429341</v>
      </c>
      <c r="H19" s="357">
        <v>12701.1</v>
      </c>
      <c r="I19" s="220">
        <v>0</v>
      </c>
      <c r="J19" s="220">
        <v>0</v>
      </c>
      <c r="K19" s="220">
        <v>0</v>
      </c>
      <c r="L19" s="220">
        <v>0</v>
      </c>
      <c r="M19" s="357">
        <v>2625</v>
      </c>
      <c r="N19" s="357">
        <v>3465</v>
      </c>
      <c r="O19" s="357">
        <v>2861.5835021174717</v>
      </c>
      <c r="P19" s="357">
        <v>1147.4000000000001</v>
      </c>
      <c r="Q19" s="357">
        <v>2100</v>
      </c>
      <c r="R19" s="357">
        <v>2730</v>
      </c>
      <c r="S19" s="357">
        <v>2521.8176263017467</v>
      </c>
      <c r="T19" s="357">
        <v>4094.7</v>
      </c>
      <c r="U19" s="357">
        <v>2100</v>
      </c>
      <c r="V19" s="357">
        <v>2730</v>
      </c>
      <c r="W19" s="357">
        <v>2478.5801895558438</v>
      </c>
      <c r="X19" s="360">
        <v>5030.7</v>
      </c>
      <c r="Z19" s="134"/>
      <c r="AA19" s="138"/>
      <c r="AB19" s="316"/>
      <c r="AC19" s="134"/>
      <c r="AD19" s="358"/>
      <c r="AE19" s="358"/>
      <c r="AF19" s="358"/>
      <c r="AG19" s="358"/>
      <c r="AH19" s="245"/>
      <c r="AI19" s="245"/>
      <c r="AJ19" s="245"/>
      <c r="AK19" s="245"/>
      <c r="AL19" s="358"/>
      <c r="AM19" s="358"/>
      <c r="AN19" s="358"/>
      <c r="AO19" s="358"/>
      <c r="AP19" s="358"/>
      <c r="AQ19" s="358"/>
      <c r="AR19" s="358"/>
      <c r="AS19" s="358"/>
      <c r="AT19" s="358"/>
      <c r="AU19" s="358"/>
      <c r="AV19" s="358"/>
      <c r="AW19" s="358"/>
      <c r="AX19" s="134"/>
      <c r="AY19" s="134"/>
      <c r="AZ19" s="134"/>
    </row>
    <row r="20" spans="2:52" ht="12.75" customHeight="1" x14ac:dyDescent="0.15">
      <c r="B20" s="157"/>
      <c r="C20" s="316">
        <v>2</v>
      </c>
      <c r="D20" s="155"/>
      <c r="E20" s="357">
        <v>682.5</v>
      </c>
      <c r="F20" s="360">
        <v>1050</v>
      </c>
      <c r="G20" s="357">
        <v>820.89510096576021</v>
      </c>
      <c r="H20" s="357">
        <v>14244.4</v>
      </c>
      <c r="I20" s="220">
        <v>0</v>
      </c>
      <c r="J20" s="220">
        <v>0</v>
      </c>
      <c r="K20" s="220">
        <v>0</v>
      </c>
      <c r="L20" s="220">
        <v>0</v>
      </c>
      <c r="M20" s="357">
        <v>2625</v>
      </c>
      <c r="N20" s="357">
        <v>3465</v>
      </c>
      <c r="O20" s="357">
        <v>3150.5944881889759</v>
      </c>
      <c r="P20" s="357">
        <v>817.4</v>
      </c>
      <c r="Q20" s="357">
        <v>1785</v>
      </c>
      <c r="R20" s="357">
        <v>2730</v>
      </c>
      <c r="S20" s="357">
        <v>2452.5575230511308</v>
      </c>
      <c r="T20" s="357">
        <v>3912.5</v>
      </c>
      <c r="U20" s="357">
        <v>2310</v>
      </c>
      <c r="V20" s="357">
        <v>3150</v>
      </c>
      <c r="W20" s="357">
        <v>2575.3346769916207</v>
      </c>
      <c r="X20" s="360">
        <v>4822.5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</row>
    <row r="21" spans="2:52" ht="12.75" customHeight="1" x14ac:dyDescent="0.15">
      <c r="B21" s="157"/>
      <c r="C21" s="316">
        <v>3</v>
      </c>
      <c r="D21" s="155"/>
      <c r="E21" s="357">
        <v>735</v>
      </c>
      <c r="F21" s="357">
        <v>1323</v>
      </c>
      <c r="G21" s="357">
        <v>846.05281651139023</v>
      </c>
      <c r="H21" s="357">
        <v>14843.3</v>
      </c>
      <c r="I21" s="220">
        <v>0</v>
      </c>
      <c r="J21" s="220">
        <v>0</v>
      </c>
      <c r="K21" s="220">
        <v>0</v>
      </c>
      <c r="L21" s="220">
        <v>0</v>
      </c>
      <c r="M21" s="357">
        <v>2520</v>
      </c>
      <c r="N21" s="357">
        <v>2992.5</v>
      </c>
      <c r="O21" s="357">
        <v>2778.1566611842104</v>
      </c>
      <c r="P21" s="357">
        <v>148.80000000000001</v>
      </c>
      <c r="Q21" s="357">
        <v>1890</v>
      </c>
      <c r="R21" s="357">
        <v>2730</v>
      </c>
      <c r="S21" s="357">
        <v>2435.265832411505</v>
      </c>
      <c r="T21" s="357">
        <v>3076.2</v>
      </c>
      <c r="U21" s="357">
        <v>2310</v>
      </c>
      <c r="V21" s="357">
        <v>3150</v>
      </c>
      <c r="W21" s="357">
        <v>2609.91579611306</v>
      </c>
      <c r="X21" s="360">
        <v>5361.6</v>
      </c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</row>
    <row r="22" spans="2:52" ht="12.75" customHeight="1" x14ac:dyDescent="0.15">
      <c r="B22" s="157"/>
      <c r="C22" s="316">
        <v>4</v>
      </c>
      <c r="D22" s="155"/>
      <c r="E22" s="357">
        <v>735</v>
      </c>
      <c r="F22" s="360">
        <v>1207.5</v>
      </c>
      <c r="G22" s="357">
        <v>884.07634055904157</v>
      </c>
      <c r="H22" s="357">
        <v>19766.3</v>
      </c>
      <c r="I22" s="220">
        <v>0</v>
      </c>
      <c r="J22" s="220">
        <v>0</v>
      </c>
      <c r="K22" s="220">
        <v>0</v>
      </c>
      <c r="L22" s="220">
        <v>0</v>
      </c>
      <c r="M22" s="357">
        <v>2572.5</v>
      </c>
      <c r="N22" s="357">
        <v>3150</v>
      </c>
      <c r="O22" s="357">
        <v>2752.8495145631068</v>
      </c>
      <c r="P22" s="357">
        <v>613.70000000000005</v>
      </c>
      <c r="Q22" s="357">
        <v>1890</v>
      </c>
      <c r="R22" s="357">
        <v>2730</v>
      </c>
      <c r="S22" s="357">
        <v>2503.8531653061737</v>
      </c>
      <c r="T22" s="357">
        <v>5426.9</v>
      </c>
      <c r="U22" s="357">
        <v>2257.5</v>
      </c>
      <c r="V22" s="357">
        <v>3150</v>
      </c>
      <c r="W22" s="360">
        <v>2656.5016438213188</v>
      </c>
      <c r="X22" s="357">
        <v>6123.6</v>
      </c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</row>
    <row r="23" spans="2:52" ht="12.75" customHeight="1" x14ac:dyDescent="0.15">
      <c r="B23" s="157"/>
      <c r="C23" s="316">
        <v>5</v>
      </c>
      <c r="D23" s="155"/>
      <c r="E23" s="357">
        <v>737.1</v>
      </c>
      <c r="F23" s="357">
        <v>1260</v>
      </c>
      <c r="G23" s="357">
        <v>847.81097104743731</v>
      </c>
      <c r="H23" s="357">
        <v>20285.8</v>
      </c>
      <c r="I23" s="220">
        <v>0</v>
      </c>
      <c r="J23" s="220">
        <v>0</v>
      </c>
      <c r="K23" s="220">
        <v>0</v>
      </c>
      <c r="L23" s="220">
        <v>0</v>
      </c>
      <c r="M23" s="357">
        <v>2415</v>
      </c>
      <c r="N23" s="357">
        <v>3150</v>
      </c>
      <c r="O23" s="357">
        <v>2580.5906728787718</v>
      </c>
      <c r="P23" s="357">
        <v>2979.5</v>
      </c>
      <c r="Q23" s="357">
        <v>2100</v>
      </c>
      <c r="R23" s="357">
        <v>2730</v>
      </c>
      <c r="S23" s="357">
        <v>2529.2982147604325</v>
      </c>
      <c r="T23" s="357">
        <v>6215.4</v>
      </c>
      <c r="U23" s="357">
        <v>2205</v>
      </c>
      <c r="V23" s="357">
        <v>3570</v>
      </c>
      <c r="W23" s="357">
        <v>2631.781191780246</v>
      </c>
      <c r="X23" s="360">
        <v>7398.4</v>
      </c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</row>
    <row r="24" spans="2:52" ht="12.75" customHeight="1" x14ac:dyDescent="0.15">
      <c r="B24" s="361"/>
      <c r="C24" s="318">
        <v>6</v>
      </c>
      <c r="D24" s="160"/>
      <c r="E24" s="362">
        <v>735</v>
      </c>
      <c r="F24" s="362">
        <v>1299.9000000000001</v>
      </c>
      <c r="G24" s="362">
        <v>849.90150203546727</v>
      </c>
      <c r="H24" s="362">
        <v>17039.7</v>
      </c>
      <c r="I24" s="247">
        <v>0</v>
      </c>
      <c r="J24" s="247">
        <v>0</v>
      </c>
      <c r="K24" s="247">
        <v>0</v>
      </c>
      <c r="L24" s="247">
        <v>0</v>
      </c>
      <c r="M24" s="362">
        <v>2415</v>
      </c>
      <c r="N24" s="362">
        <v>3097.5</v>
      </c>
      <c r="O24" s="362">
        <v>2576.9863495116897</v>
      </c>
      <c r="P24" s="362">
        <v>1668.9</v>
      </c>
      <c r="Q24" s="362">
        <v>1890</v>
      </c>
      <c r="R24" s="362">
        <v>2730</v>
      </c>
      <c r="S24" s="362">
        <v>2566.48608304244</v>
      </c>
      <c r="T24" s="362">
        <v>4530.1000000000004</v>
      </c>
      <c r="U24" s="362">
        <v>2205</v>
      </c>
      <c r="V24" s="362">
        <v>2940</v>
      </c>
      <c r="W24" s="362">
        <v>2637.5865227705935</v>
      </c>
      <c r="X24" s="362">
        <v>7934.5</v>
      </c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</row>
    <row r="25" spans="2:52" ht="12.75" customHeight="1" x14ac:dyDescent="0.15">
      <c r="B25" s="156"/>
      <c r="C25" s="364" t="s">
        <v>259</v>
      </c>
      <c r="D25" s="365"/>
      <c r="E25" s="366" t="s">
        <v>272</v>
      </c>
      <c r="F25" s="367"/>
      <c r="G25" s="367"/>
      <c r="H25" s="368"/>
      <c r="I25" s="440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</row>
    <row r="26" spans="2:52" ht="12.75" customHeight="1" x14ac:dyDescent="0.15">
      <c r="B26" s="353" t="s">
        <v>262</v>
      </c>
      <c r="C26" s="354"/>
      <c r="D26" s="355"/>
      <c r="E26" s="166" t="s">
        <v>95</v>
      </c>
      <c r="F26" s="148" t="s">
        <v>96</v>
      </c>
      <c r="G26" s="232" t="s">
        <v>97</v>
      </c>
      <c r="H26" s="148" t="s">
        <v>98</v>
      </c>
      <c r="I26" s="154"/>
      <c r="J26" s="134"/>
      <c r="K26" s="134"/>
      <c r="L26" s="134"/>
      <c r="M26" s="378"/>
      <c r="N26" s="378"/>
      <c r="O26" s="377"/>
      <c r="P26" s="377"/>
      <c r="Q26" s="377"/>
      <c r="R26" s="377"/>
      <c r="S26" s="134"/>
      <c r="T26" s="134"/>
      <c r="U26" s="134"/>
      <c r="V26" s="134"/>
      <c r="W26" s="134"/>
      <c r="X26" s="358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</row>
    <row r="27" spans="2:52" ht="12.75" customHeight="1" x14ac:dyDescent="0.15">
      <c r="B27" s="149"/>
      <c r="C27" s="150"/>
      <c r="D27" s="160"/>
      <c r="E27" s="151"/>
      <c r="F27" s="152"/>
      <c r="G27" s="153" t="s">
        <v>99</v>
      </c>
      <c r="H27" s="152"/>
      <c r="I27" s="154"/>
      <c r="J27" s="134"/>
      <c r="K27" s="134"/>
      <c r="L27" s="378"/>
      <c r="M27" s="378"/>
      <c r="N27" s="378"/>
      <c r="O27" s="143"/>
      <c r="P27" s="143"/>
      <c r="Q27" s="143"/>
      <c r="R27" s="143"/>
      <c r="S27" s="134"/>
      <c r="T27" s="134"/>
      <c r="U27" s="134"/>
      <c r="V27" s="134"/>
      <c r="W27" s="134"/>
      <c r="X27" s="358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</row>
    <row r="28" spans="2:52" ht="12.75" customHeight="1" x14ac:dyDescent="0.15">
      <c r="B28" s="157"/>
      <c r="C28" s="316">
        <v>21</v>
      </c>
      <c r="D28" s="134"/>
      <c r="E28" s="356">
        <v>1050</v>
      </c>
      <c r="F28" s="357">
        <v>1433</v>
      </c>
      <c r="G28" s="358">
        <v>1187</v>
      </c>
      <c r="H28" s="357">
        <v>552202</v>
      </c>
      <c r="I28" s="356"/>
      <c r="J28" s="358"/>
      <c r="K28" s="134"/>
      <c r="L28" s="134"/>
      <c r="M28" s="134"/>
      <c r="N28" s="134"/>
      <c r="O28" s="143"/>
      <c r="P28" s="143"/>
      <c r="Q28" s="143"/>
      <c r="R28" s="143"/>
      <c r="S28" s="358"/>
      <c r="T28" s="358"/>
      <c r="U28" s="358"/>
      <c r="V28" s="358"/>
      <c r="W28" s="358"/>
      <c r="X28" s="358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</row>
    <row r="29" spans="2:52" ht="12.75" customHeight="1" x14ac:dyDescent="0.15">
      <c r="B29" s="157"/>
      <c r="C29" s="316">
        <v>22</v>
      </c>
      <c r="D29" s="155"/>
      <c r="E29" s="357">
        <v>945</v>
      </c>
      <c r="F29" s="357">
        <v>1365</v>
      </c>
      <c r="G29" s="357">
        <v>1134</v>
      </c>
      <c r="H29" s="360">
        <v>518484</v>
      </c>
      <c r="I29" s="356"/>
      <c r="J29" s="358"/>
      <c r="K29" s="134"/>
      <c r="L29" s="138"/>
      <c r="M29" s="316"/>
      <c r="N29" s="134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</row>
    <row r="30" spans="2:52" ht="12.75" customHeight="1" x14ac:dyDescent="0.15">
      <c r="B30" s="157"/>
      <c r="C30" s="316">
        <v>23</v>
      </c>
      <c r="D30" s="155"/>
      <c r="E30" s="158">
        <v>850</v>
      </c>
      <c r="F30" s="158">
        <v>1250</v>
      </c>
      <c r="G30" s="158">
        <v>1022.9700137742051</v>
      </c>
      <c r="H30" s="159">
        <v>533155.9</v>
      </c>
      <c r="I30" s="356"/>
      <c r="J30" s="358"/>
      <c r="K30" s="134"/>
      <c r="L30" s="138"/>
      <c r="M30" s="316"/>
      <c r="N30" s="134"/>
      <c r="O30" s="177"/>
      <c r="P30" s="177"/>
      <c r="Q30" s="177"/>
      <c r="R30" s="177"/>
      <c r="S30" s="177"/>
      <c r="T30" s="177"/>
      <c r="U30" s="177"/>
      <c r="V30" s="358"/>
      <c r="W30" s="358"/>
      <c r="X30" s="358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</row>
    <row r="31" spans="2:52" ht="12.75" customHeight="1" x14ac:dyDescent="0.15">
      <c r="B31" s="361"/>
      <c r="C31" s="318">
        <v>24</v>
      </c>
      <c r="D31" s="160"/>
      <c r="E31" s="161">
        <v>630</v>
      </c>
      <c r="F31" s="161">
        <v>1340</v>
      </c>
      <c r="G31" s="161">
        <v>886.14917410942485</v>
      </c>
      <c r="H31" s="162">
        <v>541608</v>
      </c>
      <c r="I31" s="358"/>
      <c r="J31" s="358"/>
      <c r="K31" s="134"/>
      <c r="L31" s="138"/>
      <c r="M31" s="316"/>
      <c r="N31" s="134"/>
      <c r="O31" s="177"/>
      <c r="P31" s="177"/>
      <c r="Q31" s="177"/>
      <c r="R31" s="177"/>
      <c r="S31" s="177"/>
      <c r="T31" s="177"/>
      <c r="U31" s="177"/>
      <c r="V31" s="358"/>
      <c r="W31" s="358"/>
      <c r="X31" s="358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</row>
    <row r="32" spans="2:52" ht="12.75" customHeight="1" x14ac:dyDescent="0.15">
      <c r="B32" s="157"/>
      <c r="C32" s="316">
        <v>6</v>
      </c>
      <c r="D32" s="155"/>
      <c r="E32" s="357">
        <v>892.5</v>
      </c>
      <c r="F32" s="357">
        <v>1260</v>
      </c>
      <c r="G32" s="357">
        <v>943.12642851409862</v>
      </c>
      <c r="H32" s="357">
        <v>43481.4</v>
      </c>
      <c r="I32" s="358"/>
      <c r="J32" s="358"/>
      <c r="K32" s="134"/>
      <c r="L32" s="138"/>
      <c r="M32" s="316"/>
      <c r="N32" s="134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</row>
    <row r="33" spans="2:52" ht="12.75" customHeight="1" x14ac:dyDescent="0.15">
      <c r="B33" s="157"/>
      <c r="C33" s="316">
        <v>7</v>
      </c>
      <c r="D33" s="155"/>
      <c r="E33" s="357">
        <v>840</v>
      </c>
      <c r="F33" s="357">
        <v>1156.05</v>
      </c>
      <c r="G33" s="357">
        <v>930.44238899827553</v>
      </c>
      <c r="H33" s="360">
        <v>46528.7</v>
      </c>
      <c r="I33" s="358"/>
      <c r="J33" s="358"/>
      <c r="K33" s="134"/>
      <c r="L33" s="138"/>
      <c r="M33" s="316"/>
      <c r="N33" s="134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</row>
    <row r="34" spans="2:52" ht="12.75" customHeight="1" x14ac:dyDescent="0.15">
      <c r="B34" s="157"/>
      <c r="C34" s="316">
        <v>8</v>
      </c>
      <c r="D34" s="155"/>
      <c r="E34" s="357">
        <v>854.7</v>
      </c>
      <c r="F34" s="357">
        <v>1123.5</v>
      </c>
      <c r="G34" s="357">
        <v>944.05617371655444</v>
      </c>
      <c r="H34" s="360">
        <v>39906.6</v>
      </c>
      <c r="I34" s="358"/>
      <c r="J34" s="358"/>
      <c r="K34" s="134"/>
      <c r="L34" s="138"/>
      <c r="M34" s="316"/>
      <c r="N34" s="134"/>
      <c r="O34" s="358"/>
      <c r="P34" s="358"/>
      <c r="Q34" s="358"/>
      <c r="R34" s="358"/>
      <c r="S34" s="358"/>
      <c r="T34" s="358"/>
      <c r="U34" s="358"/>
      <c r="V34" s="358"/>
      <c r="W34" s="358"/>
      <c r="X34" s="358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</row>
    <row r="35" spans="2:52" ht="12.75" customHeight="1" x14ac:dyDescent="0.15">
      <c r="B35" s="157"/>
      <c r="C35" s="316">
        <v>9</v>
      </c>
      <c r="D35" s="155"/>
      <c r="E35" s="357">
        <v>844.2</v>
      </c>
      <c r="F35" s="357">
        <v>1123.5</v>
      </c>
      <c r="G35" s="357">
        <v>943.24859971780586</v>
      </c>
      <c r="H35" s="357">
        <v>43873.3</v>
      </c>
      <c r="I35" s="358"/>
      <c r="J35" s="358"/>
      <c r="K35" s="134"/>
      <c r="L35" s="138"/>
      <c r="M35" s="316"/>
      <c r="N35" s="134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</row>
    <row r="36" spans="2:52" ht="12.75" customHeight="1" x14ac:dyDescent="0.15">
      <c r="B36" s="157"/>
      <c r="C36" s="316">
        <v>10</v>
      </c>
      <c r="D36" s="155"/>
      <c r="E36" s="357">
        <v>840</v>
      </c>
      <c r="F36" s="357">
        <v>1207.5</v>
      </c>
      <c r="G36" s="357">
        <v>937.5973475949902</v>
      </c>
      <c r="H36" s="360">
        <v>49489.7</v>
      </c>
      <c r="I36" s="358"/>
      <c r="J36" s="358"/>
      <c r="K36" s="134"/>
      <c r="L36" s="138"/>
      <c r="M36" s="316"/>
      <c r="N36" s="134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</row>
    <row r="37" spans="2:52" ht="12.75" customHeight="1" x14ac:dyDescent="0.15">
      <c r="B37" s="157"/>
      <c r="C37" s="316">
        <v>11</v>
      </c>
      <c r="D37" s="155"/>
      <c r="E37" s="357">
        <v>945</v>
      </c>
      <c r="F37" s="357">
        <v>1207.5</v>
      </c>
      <c r="G37" s="357">
        <v>1063.5088914447488</v>
      </c>
      <c r="H37" s="360">
        <v>45406.400000000001</v>
      </c>
      <c r="I37" s="358"/>
      <c r="J37" s="358"/>
      <c r="K37" s="134"/>
      <c r="L37" s="138"/>
      <c r="M37" s="316"/>
      <c r="N37" s="134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</row>
    <row r="38" spans="2:52" ht="12.75" customHeight="1" x14ac:dyDescent="0.15">
      <c r="B38" s="157"/>
      <c r="C38" s="316">
        <v>12</v>
      </c>
      <c r="D38" s="155"/>
      <c r="E38" s="357">
        <v>945</v>
      </c>
      <c r="F38" s="357">
        <v>1071</v>
      </c>
      <c r="G38" s="357">
        <v>1014.3516481781215</v>
      </c>
      <c r="H38" s="357">
        <v>28818.400000000001</v>
      </c>
      <c r="I38" s="358"/>
      <c r="J38" s="358"/>
      <c r="K38" s="134"/>
      <c r="L38" s="138"/>
      <c r="M38" s="316"/>
      <c r="N38" s="134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</row>
    <row r="39" spans="2:52" ht="12.75" customHeight="1" x14ac:dyDescent="0.15">
      <c r="B39" s="157" t="s">
        <v>303</v>
      </c>
      <c r="C39" s="316">
        <v>1</v>
      </c>
      <c r="D39" s="155" t="s">
        <v>304</v>
      </c>
      <c r="E39" s="357">
        <v>945</v>
      </c>
      <c r="F39" s="357">
        <v>1134</v>
      </c>
      <c r="G39" s="360">
        <v>1021.7280075496468</v>
      </c>
      <c r="H39" s="360">
        <v>50586.7</v>
      </c>
      <c r="I39" s="358"/>
      <c r="J39" s="358"/>
      <c r="K39" s="134"/>
      <c r="L39" s="138"/>
      <c r="M39" s="316"/>
      <c r="N39" s="134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34"/>
    </row>
    <row r="40" spans="2:52" ht="12.75" customHeight="1" x14ac:dyDescent="0.15">
      <c r="B40" s="157"/>
      <c r="C40" s="316">
        <v>2</v>
      </c>
      <c r="D40" s="155"/>
      <c r="E40" s="357">
        <v>945</v>
      </c>
      <c r="F40" s="357">
        <v>1115.1000000000001</v>
      </c>
      <c r="G40" s="360">
        <v>1048.865808490674</v>
      </c>
      <c r="H40" s="360">
        <v>47577.7</v>
      </c>
      <c r="I40" s="358"/>
      <c r="J40" s="358"/>
      <c r="K40" s="134"/>
      <c r="L40" s="138"/>
      <c r="M40" s="316"/>
      <c r="N40" s="134"/>
      <c r="O40" s="358"/>
      <c r="P40" s="358"/>
      <c r="Q40" s="358"/>
      <c r="R40" s="358"/>
      <c r="S40" s="358"/>
      <c r="T40" s="358"/>
      <c r="U40" s="358"/>
      <c r="V40" s="358"/>
      <c r="W40" s="358"/>
      <c r="X40" s="358"/>
      <c r="Y40" s="134"/>
    </row>
    <row r="41" spans="2:52" ht="12.75" customHeight="1" x14ac:dyDescent="0.15">
      <c r="B41" s="157"/>
      <c r="C41" s="316">
        <v>3</v>
      </c>
      <c r="D41" s="155"/>
      <c r="E41" s="357">
        <v>945</v>
      </c>
      <c r="F41" s="357">
        <v>1218</v>
      </c>
      <c r="G41" s="357">
        <v>1032.2580198786702</v>
      </c>
      <c r="H41" s="360">
        <v>51083.199999999997</v>
      </c>
      <c r="I41" s="358"/>
      <c r="J41" s="358"/>
      <c r="K41" s="134"/>
      <c r="L41" s="138"/>
      <c r="M41" s="316"/>
      <c r="N41" s="134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34"/>
    </row>
    <row r="42" spans="2:52" ht="12.75" customHeight="1" x14ac:dyDescent="0.15">
      <c r="B42" s="157"/>
      <c r="C42" s="316">
        <v>4</v>
      </c>
      <c r="D42" s="155"/>
      <c r="E42" s="357">
        <v>997.5</v>
      </c>
      <c r="F42" s="357">
        <v>1365</v>
      </c>
      <c r="G42" s="357">
        <v>1078.8880202385765</v>
      </c>
      <c r="H42" s="360">
        <v>46509.8</v>
      </c>
      <c r="I42" s="358"/>
      <c r="J42" s="358"/>
      <c r="K42" s="134"/>
      <c r="L42" s="138"/>
      <c r="M42" s="316"/>
      <c r="N42" s="134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34"/>
    </row>
    <row r="43" spans="2:52" ht="12.75" customHeight="1" x14ac:dyDescent="0.15">
      <c r="B43" s="157"/>
      <c r="C43" s="316">
        <v>5</v>
      </c>
      <c r="D43" s="155"/>
      <c r="E43" s="357">
        <v>1050</v>
      </c>
      <c r="F43" s="357">
        <v>1260</v>
      </c>
      <c r="G43" s="357">
        <v>1104.1198549249543</v>
      </c>
      <c r="H43" s="360">
        <v>57482.8</v>
      </c>
      <c r="I43" s="358"/>
      <c r="J43" s="358"/>
      <c r="K43" s="134"/>
      <c r="L43" s="138"/>
      <c r="M43" s="316"/>
      <c r="N43" s="134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34"/>
    </row>
    <row r="44" spans="2:52" ht="12.75" customHeight="1" x14ac:dyDescent="0.15">
      <c r="B44" s="361"/>
      <c r="C44" s="318">
        <v>6</v>
      </c>
      <c r="D44" s="160"/>
      <c r="E44" s="362">
        <v>1060.5</v>
      </c>
      <c r="F44" s="362">
        <v>1340.8500000000001</v>
      </c>
      <c r="G44" s="362">
        <v>1130.3752121307357</v>
      </c>
      <c r="H44" s="363">
        <v>43914.9</v>
      </c>
      <c r="I44" s="358"/>
      <c r="J44" s="358"/>
      <c r="K44" s="134"/>
      <c r="L44" s="138"/>
      <c r="M44" s="316"/>
      <c r="N44" s="134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34"/>
    </row>
    <row r="45" spans="2:52" ht="3.75" customHeight="1" x14ac:dyDescent="0.15"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</row>
    <row r="46" spans="2:52" x14ac:dyDescent="0.15">
      <c r="K46" s="134"/>
      <c r="L46" s="134"/>
      <c r="M46" s="134"/>
      <c r="N46" s="134"/>
      <c r="O46" s="134"/>
      <c r="P46" s="134"/>
      <c r="Q46" s="134"/>
      <c r="R46" s="134"/>
      <c r="S46" s="134"/>
      <c r="T46" s="134"/>
    </row>
  </sheetData>
  <phoneticPr fontId="6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"/>
  <sheetViews>
    <sheetView zoomScaleNormal="100" workbookViewId="0"/>
  </sheetViews>
  <sheetFormatPr defaultColWidth="7.5" defaultRowHeight="12" x14ac:dyDescent="0.15"/>
  <cols>
    <col min="1" max="1" width="0.75" style="179" customWidth="1"/>
    <col min="2" max="2" width="5.25" style="179" customWidth="1"/>
    <col min="3" max="3" width="2.75" style="179" customWidth="1"/>
    <col min="4" max="5" width="5.5" style="179" customWidth="1"/>
    <col min="6" max="7" width="5.875" style="179" customWidth="1"/>
    <col min="8" max="8" width="8.125" style="179" customWidth="1"/>
    <col min="9" max="9" width="5.375" style="179" customWidth="1"/>
    <col min="10" max="11" width="5.875" style="179" customWidth="1"/>
    <col min="12" max="12" width="8.125" style="179" customWidth="1"/>
    <col min="13" max="13" width="5.5" style="179" customWidth="1"/>
    <col min="14" max="15" width="5.875" style="179" customWidth="1"/>
    <col min="16" max="16" width="8.125" style="179" customWidth="1"/>
    <col min="17" max="17" width="5.5" style="179" customWidth="1"/>
    <col min="18" max="19" width="5.875" style="179" customWidth="1"/>
    <col min="20" max="20" width="8.125" style="179" customWidth="1"/>
    <col min="21" max="21" width="5.375" style="179" customWidth="1"/>
    <col min="22" max="23" width="5.875" style="179" customWidth="1"/>
    <col min="24" max="24" width="8.125" style="179" customWidth="1"/>
    <col min="25" max="16384" width="7.5" style="179"/>
  </cols>
  <sheetData>
    <row r="1" spans="1:52" ht="15" customHeight="1" x14ac:dyDescent="0.15">
      <c r="A1" s="135"/>
      <c r="B1" s="415"/>
      <c r="C1" s="415"/>
      <c r="D1" s="415"/>
      <c r="Z1" s="134"/>
      <c r="AA1" s="416"/>
      <c r="AB1" s="416"/>
      <c r="AC1" s="41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</row>
    <row r="2" spans="1:52" ht="12.75" customHeight="1" x14ac:dyDescent="0.15">
      <c r="B2" s="135" t="s">
        <v>305</v>
      </c>
      <c r="C2" s="417"/>
      <c r="D2" s="417"/>
      <c r="Z2" s="176"/>
      <c r="AA2" s="134"/>
      <c r="AB2" s="418"/>
      <c r="AC2" s="418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</row>
    <row r="3" spans="1:52" ht="12.75" customHeight="1" x14ac:dyDescent="0.15">
      <c r="B3" s="417"/>
      <c r="C3" s="417"/>
      <c r="D3" s="417"/>
      <c r="X3" s="180" t="s">
        <v>87</v>
      </c>
      <c r="Z3" s="176"/>
      <c r="AA3" s="418"/>
      <c r="AB3" s="418"/>
      <c r="AC3" s="418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81"/>
      <c r="AX3" s="176"/>
      <c r="AY3" s="176"/>
      <c r="AZ3" s="176"/>
    </row>
    <row r="4" spans="1:52" ht="3.75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</row>
    <row r="5" spans="1:52" ht="13.5" customHeight="1" x14ac:dyDescent="0.15">
      <c r="B5" s="139"/>
      <c r="C5" s="350" t="s">
        <v>259</v>
      </c>
      <c r="D5" s="349"/>
      <c r="E5" s="374" t="s">
        <v>274</v>
      </c>
      <c r="F5" s="375"/>
      <c r="G5" s="375"/>
      <c r="H5" s="376"/>
      <c r="I5" s="374" t="s">
        <v>275</v>
      </c>
      <c r="J5" s="375"/>
      <c r="K5" s="375"/>
      <c r="L5" s="376"/>
      <c r="M5" s="374" t="s">
        <v>276</v>
      </c>
      <c r="N5" s="375"/>
      <c r="O5" s="375"/>
      <c r="P5" s="376"/>
      <c r="Q5" s="374" t="s">
        <v>277</v>
      </c>
      <c r="R5" s="375"/>
      <c r="S5" s="375"/>
      <c r="T5" s="376"/>
      <c r="U5" s="374" t="s">
        <v>134</v>
      </c>
      <c r="V5" s="375"/>
      <c r="W5" s="375"/>
      <c r="X5" s="376"/>
      <c r="Z5" s="176"/>
      <c r="AA5" s="134"/>
      <c r="AB5" s="377"/>
      <c r="AC5" s="378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  <c r="AU5" s="345"/>
      <c r="AV5" s="345"/>
      <c r="AW5" s="345"/>
      <c r="AX5" s="176"/>
      <c r="AY5" s="176"/>
      <c r="AZ5" s="176"/>
    </row>
    <row r="6" spans="1:52" ht="13.5" customHeight="1" x14ac:dyDescent="0.15">
      <c r="B6" s="353" t="s">
        <v>278</v>
      </c>
      <c r="C6" s="378"/>
      <c r="D6" s="379"/>
      <c r="E6" s="380" t="s">
        <v>279</v>
      </c>
      <c r="F6" s="380" t="s">
        <v>174</v>
      </c>
      <c r="G6" s="380" t="s">
        <v>280</v>
      </c>
      <c r="H6" s="380" t="s">
        <v>98</v>
      </c>
      <c r="I6" s="380" t="s">
        <v>279</v>
      </c>
      <c r="J6" s="380" t="s">
        <v>174</v>
      </c>
      <c r="K6" s="380" t="s">
        <v>280</v>
      </c>
      <c r="L6" s="380" t="s">
        <v>98</v>
      </c>
      <c r="M6" s="380" t="s">
        <v>279</v>
      </c>
      <c r="N6" s="380" t="s">
        <v>174</v>
      </c>
      <c r="O6" s="380" t="s">
        <v>280</v>
      </c>
      <c r="P6" s="380" t="s">
        <v>98</v>
      </c>
      <c r="Q6" s="380" t="s">
        <v>279</v>
      </c>
      <c r="R6" s="380" t="s">
        <v>174</v>
      </c>
      <c r="S6" s="380" t="s">
        <v>280</v>
      </c>
      <c r="T6" s="380" t="s">
        <v>98</v>
      </c>
      <c r="U6" s="380" t="s">
        <v>279</v>
      </c>
      <c r="V6" s="380" t="s">
        <v>174</v>
      </c>
      <c r="W6" s="380" t="s">
        <v>280</v>
      </c>
      <c r="X6" s="380" t="s">
        <v>98</v>
      </c>
      <c r="Z6" s="176"/>
      <c r="AA6" s="378"/>
      <c r="AB6" s="378"/>
      <c r="AC6" s="378"/>
      <c r="AD6" s="381"/>
      <c r="AE6" s="381"/>
      <c r="AF6" s="381"/>
      <c r="AG6" s="381"/>
      <c r="AH6" s="381"/>
      <c r="AI6" s="381"/>
      <c r="AJ6" s="381"/>
      <c r="AK6" s="381"/>
      <c r="AL6" s="381"/>
      <c r="AM6" s="381"/>
      <c r="AN6" s="381"/>
      <c r="AO6" s="381"/>
      <c r="AP6" s="381"/>
      <c r="AQ6" s="381"/>
      <c r="AR6" s="381"/>
      <c r="AS6" s="381"/>
      <c r="AT6" s="381"/>
      <c r="AU6" s="381"/>
      <c r="AV6" s="381"/>
      <c r="AW6" s="381"/>
      <c r="AX6" s="176"/>
      <c r="AY6" s="176"/>
      <c r="AZ6" s="176"/>
    </row>
    <row r="7" spans="1:52" ht="13.5" customHeight="1" x14ac:dyDescent="0.15">
      <c r="B7" s="149"/>
      <c r="C7" s="150"/>
      <c r="D7" s="150"/>
      <c r="E7" s="382"/>
      <c r="F7" s="382"/>
      <c r="G7" s="382" t="s">
        <v>281</v>
      </c>
      <c r="H7" s="382"/>
      <c r="I7" s="382"/>
      <c r="J7" s="382"/>
      <c r="K7" s="382" t="s">
        <v>281</v>
      </c>
      <c r="L7" s="382"/>
      <c r="M7" s="382"/>
      <c r="N7" s="382"/>
      <c r="O7" s="382" t="s">
        <v>281</v>
      </c>
      <c r="P7" s="382"/>
      <c r="Q7" s="382"/>
      <c r="R7" s="382"/>
      <c r="S7" s="382" t="s">
        <v>281</v>
      </c>
      <c r="T7" s="382"/>
      <c r="U7" s="382"/>
      <c r="V7" s="382"/>
      <c r="W7" s="382" t="s">
        <v>281</v>
      </c>
      <c r="X7" s="382"/>
      <c r="Z7" s="176"/>
      <c r="AA7" s="134"/>
      <c r="AB7" s="134"/>
      <c r="AC7" s="134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381"/>
      <c r="AV7" s="381"/>
      <c r="AW7" s="381"/>
      <c r="AX7" s="176"/>
      <c r="AY7" s="176"/>
      <c r="AZ7" s="176"/>
    </row>
    <row r="8" spans="1:52" ht="13.5" customHeight="1" x14ac:dyDescent="0.15">
      <c r="B8" s="157" t="s">
        <v>301</v>
      </c>
      <c r="C8" s="316">
        <v>22</v>
      </c>
      <c r="D8" s="155" t="s">
        <v>302</v>
      </c>
      <c r="E8" s="357">
        <v>1680</v>
      </c>
      <c r="F8" s="357">
        <v>3098</v>
      </c>
      <c r="G8" s="357">
        <v>2218</v>
      </c>
      <c r="H8" s="357">
        <v>447747</v>
      </c>
      <c r="I8" s="357">
        <v>1260</v>
      </c>
      <c r="J8" s="357">
        <v>2048</v>
      </c>
      <c r="K8" s="357">
        <v>1619</v>
      </c>
      <c r="L8" s="357">
        <v>450969</v>
      </c>
      <c r="M8" s="357">
        <v>893</v>
      </c>
      <c r="N8" s="357">
        <v>1575</v>
      </c>
      <c r="O8" s="357">
        <v>1226</v>
      </c>
      <c r="P8" s="357">
        <v>184632</v>
      </c>
      <c r="Q8" s="357">
        <v>3759</v>
      </c>
      <c r="R8" s="357">
        <v>5250</v>
      </c>
      <c r="S8" s="357">
        <v>4381</v>
      </c>
      <c r="T8" s="357">
        <v>81050</v>
      </c>
      <c r="U8" s="357">
        <v>3150</v>
      </c>
      <c r="V8" s="357">
        <v>4410</v>
      </c>
      <c r="W8" s="357">
        <v>3671</v>
      </c>
      <c r="X8" s="360">
        <v>325704</v>
      </c>
      <c r="Y8" s="176"/>
      <c r="Z8" s="176"/>
      <c r="AA8" s="138"/>
      <c r="AB8" s="316"/>
      <c r="AC8" s="134"/>
      <c r="AD8" s="358"/>
      <c r="AE8" s="358"/>
      <c r="AF8" s="358"/>
      <c r="AG8" s="358"/>
      <c r="AH8" s="358"/>
      <c r="AI8" s="358"/>
      <c r="AJ8" s="358"/>
      <c r="AK8" s="358"/>
      <c r="AL8" s="358"/>
      <c r="AM8" s="358"/>
      <c r="AN8" s="358"/>
      <c r="AO8" s="358"/>
      <c r="AP8" s="358"/>
      <c r="AQ8" s="358"/>
      <c r="AR8" s="358"/>
      <c r="AS8" s="358"/>
      <c r="AT8" s="358"/>
      <c r="AU8" s="358"/>
      <c r="AV8" s="358"/>
      <c r="AW8" s="358"/>
      <c r="AX8" s="176"/>
      <c r="AY8" s="176"/>
      <c r="AZ8" s="176"/>
    </row>
    <row r="9" spans="1:52" ht="13.5" customHeight="1" x14ac:dyDescent="0.15">
      <c r="B9" s="157"/>
      <c r="C9" s="316">
        <v>23</v>
      </c>
      <c r="D9" s="155"/>
      <c r="E9" s="158">
        <v>1785</v>
      </c>
      <c r="F9" s="158">
        <v>3129</v>
      </c>
      <c r="G9" s="158">
        <v>2305.4210240967423</v>
      </c>
      <c r="H9" s="158">
        <v>361533.19999999995</v>
      </c>
      <c r="I9" s="158">
        <v>1260</v>
      </c>
      <c r="J9" s="158">
        <v>2100</v>
      </c>
      <c r="K9" s="158">
        <v>1714.5451135461926</v>
      </c>
      <c r="L9" s="158">
        <v>378307.60000000003</v>
      </c>
      <c r="M9" s="158">
        <v>945</v>
      </c>
      <c r="N9" s="158">
        <v>1575</v>
      </c>
      <c r="O9" s="158">
        <v>1272.743208572881</v>
      </c>
      <c r="P9" s="158">
        <v>128081</v>
      </c>
      <c r="Q9" s="158">
        <v>4200</v>
      </c>
      <c r="R9" s="158">
        <v>5460</v>
      </c>
      <c r="S9" s="158">
        <v>4652.4163724505033</v>
      </c>
      <c r="T9" s="158">
        <v>68945.999999999985</v>
      </c>
      <c r="U9" s="158">
        <v>3150</v>
      </c>
      <c r="V9" s="158">
        <v>4725</v>
      </c>
      <c r="W9" s="158">
        <v>3713.2479570178989</v>
      </c>
      <c r="X9" s="159">
        <v>247319.50000000003</v>
      </c>
      <c r="Y9" s="176"/>
      <c r="Z9" s="176"/>
      <c r="AA9" s="138"/>
      <c r="AB9" s="316"/>
      <c r="AC9" s="134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58"/>
      <c r="AX9" s="176"/>
      <c r="AY9" s="176"/>
      <c r="AZ9" s="176"/>
    </row>
    <row r="10" spans="1:52" ht="13.5" customHeight="1" x14ac:dyDescent="0.15">
      <c r="B10" s="361"/>
      <c r="C10" s="318">
        <v>24</v>
      </c>
      <c r="D10" s="160"/>
      <c r="E10" s="238">
        <v>1680</v>
      </c>
      <c r="F10" s="238">
        <v>2940</v>
      </c>
      <c r="G10" s="239">
        <v>2105.1390350273837</v>
      </c>
      <c r="H10" s="238">
        <v>565735.69999999995</v>
      </c>
      <c r="I10" s="238">
        <v>1260</v>
      </c>
      <c r="J10" s="238">
        <v>2079</v>
      </c>
      <c r="K10" s="239">
        <v>1557.2060590458432</v>
      </c>
      <c r="L10" s="238">
        <v>422867.30000000005</v>
      </c>
      <c r="M10" s="238">
        <v>840</v>
      </c>
      <c r="N10" s="238">
        <v>1470</v>
      </c>
      <c r="O10" s="239">
        <v>1044.8280604528893</v>
      </c>
      <c r="P10" s="238">
        <v>143774.20000000001</v>
      </c>
      <c r="Q10" s="238">
        <v>4410</v>
      </c>
      <c r="R10" s="238">
        <v>5932.5</v>
      </c>
      <c r="S10" s="239">
        <v>4567.7938610622123</v>
      </c>
      <c r="T10" s="238">
        <v>106276.8</v>
      </c>
      <c r="U10" s="238">
        <v>3150</v>
      </c>
      <c r="V10" s="238">
        <v>4725</v>
      </c>
      <c r="W10" s="239">
        <v>3551.8918189804813</v>
      </c>
      <c r="X10" s="240">
        <v>248459.80000000002</v>
      </c>
      <c r="Y10" s="176"/>
      <c r="Z10" s="176"/>
      <c r="AA10" s="138"/>
      <c r="AB10" s="316"/>
      <c r="AC10" s="134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76"/>
      <c r="AY10" s="176"/>
      <c r="AZ10" s="176"/>
    </row>
    <row r="11" spans="1:52" ht="13.5" customHeight="1" x14ac:dyDescent="0.15">
      <c r="B11" s="419"/>
      <c r="C11" s="420">
        <v>6</v>
      </c>
      <c r="D11" s="421"/>
      <c r="E11" s="357">
        <v>1785</v>
      </c>
      <c r="F11" s="357">
        <v>2730</v>
      </c>
      <c r="G11" s="357">
        <v>2143.3607579734262</v>
      </c>
      <c r="H11" s="357">
        <v>47720.4</v>
      </c>
      <c r="I11" s="357">
        <v>1365</v>
      </c>
      <c r="J11" s="357">
        <v>1785</v>
      </c>
      <c r="K11" s="357">
        <v>1624.4907927245461</v>
      </c>
      <c r="L11" s="357">
        <v>33469.300000000003</v>
      </c>
      <c r="M11" s="357">
        <v>1154.4750000000001</v>
      </c>
      <c r="N11" s="357">
        <v>1449</v>
      </c>
      <c r="O11" s="357">
        <v>1212.9756176016469</v>
      </c>
      <c r="P11" s="357">
        <v>12329.3</v>
      </c>
      <c r="Q11" s="357">
        <v>4410</v>
      </c>
      <c r="R11" s="357">
        <v>5460</v>
      </c>
      <c r="S11" s="357">
        <v>4770.9176484375002</v>
      </c>
      <c r="T11" s="357">
        <v>9376.5</v>
      </c>
      <c r="U11" s="357">
        <v>3360</v>
      </c>
      <c r="V11" s="357">
        <v>4200</v>
      </c>
      <c r="W11" s="357">
        <v>3663.510718539103</v>
      </c>
      <c r="X11" s="360">
        <v>20556</v>
      </c>
      <c r="Y11" s="176"/>
      <c r="Z11" s="176"/>
      <c r="AA11" s="423"/>
      <c r="AB11" s="420"/>
      <c r="AC11" s="420"/>
      <c r="AD11" s="358"/>
      <c r="AE11" s="358"/>
      <c r="AF11" s="358"/>
      <c r="AG11" s="358"/>
      <c r="AH11" s="358"/>
      <c r="AI11" s="358"/>
      <c r="AJ11" s="358"/>
      <c r="AK11" s="358"/>
      <c r="AL11" s="358"/>
      <c r="AM11" s="358"/>
      <c r="AN11" s="358"/>
      <c r="AO11" s="358"/>
      <c r="AP11" s="358"/>
      <c r="AQ11" s="358"/>
      <c r="AR11" s="358"/>
      <c r="AS11" s="358"/>
      <c r="AT11" s="358"/>
      <c r="AU11" s="358"/>
      <c r="AV11" s="358"/>
      <c r="AW11" s="358"/>
      <c r="AX11" s="176"/>
      <c r="AY11" s="176"/>
      <c r="AZ11" s="176"/>
    </row>
    <row r="12" spans="1:52" ht="13.5" customHeight="1" x14ac:dyDescent="0.15">
      <c r="B12" s="419"/>
      <c r="C12" s="420">
        <v>7</v>
      </c>
      <c r="D12" s="421"/>
      <c r="E12" s="357">
        <v>1680</v>
      </c>
      <c r="F12" s="357">
        <v>2625</v>
      </c>
      <c r="G12" s="357">
        <v>2129.4178408672351</v>
      </c>
      <c r="H12" s="357">
        <v>57728.600000000006</v>
      </c>
      <c r="I12" s="357">
        <v>1260</v>
      </c>
      <c r="J12" s="357">
        <v>1942.5</v>
      </c>
      <c r="K12" s="357">
        <v>1599.3955015247489</v>
      </c>
      <c r="L12" s="357">
        <v>41396.200000000004</v>
      </c>
      <c r="M12" s="357">
        <v>1050</v>
      </c>
      <c r="N12" s="357">
        <v>1470</v>
      </c>
      <c r="O12" s="357">
        <v>1203.6469383798978</v>
      </c>
      <c r="P12" s="357">
        <v>15044.900000000001</v>
      </c>
      <c r="Q12" s="357">
        <v>4410</v>
      </c>
      <c r="R12" s="357">
        <v>5460</v>
      </c>
      <c r="S12" s="357">
        <v>4789.503674365973</v>
      </c>
      <c r="T12" s="357">
        <v>11037.300000000001</v>
      </c>
      <c r="U12" s="357">
        <v>3150</v>
      </c>
      <c r="V12" s="357">
        <v>4200</v>
      </c>
      <c r="W12" s="357">
        <v>3599.7556539039347</v>
      </c>
      <c r="X12" s="360">
        <v>24128.700000000004</v>
      </c>
      <c r="Y12" s="176"/>
      <c r="Z12" s="176"/>
      <c r="AA12" s="423"/>
      <c r="AB12" s="420"/>
      <c r="AC12" s="420"/>
      <c r="AD12" s="358"/>
      <c r="AE12" s="358"/>
      <c r="AF12" s="358"/>
      <c r="AG12" s="358"/>
      <c r="AH12" s="358"/>
      <c r="AI12" s="358"/>
      <c r="AJ12" s="358"/>
      <c r="AK12" s="358"/>
      <c r="AL12" s="358"/>
      <c r="AM12" s="358"/>
      <c r="AN12" s="358"/>
      <c r="AO12" s="358"/>
      <c r="AP12" s="358"/>
      <c r="AQ12" s="358"/>
      <c r="AR12" s="358"/>
      <c r="AS12" s="358"/>
      <c r="AT12" s="358"/>
      <c r="AU12" s="358"/>
      <c r="AV12" s="358"/>
      <c r="AW12" s="358"/>
      <c r="AX12" s="176"/>
      <c r="AY12" s="176"/>
      <c r="AZ12" s="176"/>
    </row>
    <row r="13" spans="1:52" ht="13.5" customHeight="1" x14ac:dyDescent="0.15">
      <c r="B13" s="419"/>
      <c r="C13" s="420">
        <v>8</v>
      </c>
      <c r="D13" s="421"/>
      <c r="E13" s="357">
        <v>1732.5</v>
      </c>
      <c r="F13" s="357">
        <v>2625</v>
      </c>
      <c r="G13" s="357">
        <v>2092.4548597437088</v>
      </c>
      <c r="H13" s="357">
        <v>48606.2</v>
      </c>
      <c r="I13" s="357">
        <v>1260</v>
      </c>
      <c r="J13" s="357">
        <v>1890</v>
      </c>
      <c r="K13" s="357">
        <v>1600.1583394154798</v>
      </c>
      <c r="L13" s="357">
        <v>34352.699999999997</v>
      </c>
      <c r="M13" s="357">
        <v>1102.5</v>
      </c>
      <c r="N13" s="357">
        <v>1470</v>
      </c>
      <c r="O13" s="357">
        <v>1271.5568268175293</v>
      </c>
      <c r="P13" s="357">
        <v>11529.1</v>
      </c>
      <c r="Q13" s="357">
        <v>4410</v>
      </c>
      <c r="R13" s="357">
        <v>5512.5</v>
      </c>
      <c r="S13" s="357">
        <v>4785.8190993961807</v>
      </c>
      <c r="T13" s="357">
        <v>9290.9</v>
      </c>
      <c r="U13" s="357">
        <v>3234</v>
      </c>
      <c r="V13" s="357">
        <v>4515</v>
      </c>
      <c r="W13" s="357">
        <v>3702.5353044702583</v>
      </c>
      <c r="X13" s="360">
        <v>17184.599999999999</v>
      </c>
      <c r="Y13" s="176"/>
      <c r="Z13" s="176"/>
      <c r="AA13" s="423"/>
      <c r="AB13" s="420"/>
      <c r="AC13" s="420"/>
      <c r="AD13" s="358"/>
      <c r="AE13" s="358"/>
      <c r="AF13" s="358"/>
      <c r="AG13" s="358"/>
      <c r="AH13" s="358"/>
      <c r="AI13" s="358"/>
      <c r="AJ13" s="358"/>
      <c r="AK13" s="358"/>
      <c r="AL13" s="358"/>
      <c r="AM13" s="358"/>
      <c r="AN13" s="358"/>
      <c r="AO13" s="358"/>
      <c r="AP13" s="358"/>
      <c r="AQ13" s="358"/>
      <c r="AR13" s="358"/>
      <c r="AS13" s="358"/>
      <c r="AT13" s="358"/>
      <c r="AU13" s="358"/>
      <c r="AV13" s="358"/>
      <c r="AW13" s="358"/>
      <c r="AX13" s="176"/>
      <c r="AY13" s="176"/>
      <c r="AZ13" s="176"/>
    </row>
    <row r="14" spans="1:52" ht="13.5" customHeight="1" x14ac:dyDescent="0.15">
      <c r="B14" s="419"/>
      <c r="C14" s="420">
        <v>9</v>
      </c>
      <c r="D14" s="421"/>
      <c r="E14" s="357">
        <v>1785</v>
      </c>
      <c r="F14" s="357">
        <v>2940</v>
      </c>
      <c r="G14" s="357">
        <v>2106.2073171606594</v>
      </c>
      <c r="H14" s="357">
        <v>40238.199999999997</v>
      </c>
      <c r="I14" s="357">
        <v>1260</v>
      </c>
      <c r="J14" s="357">
        <v>1942.5</v>
      </c>
      <c r="K14" s="357">
        <v>1623.4571154726486</v>
      </c>
      <c r="L14" s="357">
        <v>27957.699999999997</v>
      </c>
      <c r="M14" s="357">
        <v>1050</v>
      </c>
      <c r="N14" s="357">
        <v>1417.5</v>
      </c>
      <c r="O14" s="357">
        <v>1233.8454723491561</v>
      </c>
      <c r="P14" s="357">
        <v>11042.4</v>
      </c>
      <c r="Q14" s="357">
        <v>4410</v>
      </c>
      <c r="R14" s="357">
        <v>5565</v>
      </c>
      <c r="S14" s="357">
        <v>4796.9753374518277</v>
      </c>
      <c r="T14" s="357">
        <v>7688</v>
      </c>
      <c r="U14" s="357">
        <v>3150</v>
      </c>
      <c r="V14" s="357">
        <v>4410</v>
      </c>
      <c r="W14" s="357">
        <v>3680.0366877623906</v>
      </c>
      <c r="X14" s="360">
        <v>17963.099999999999</v>
      </c>
      <c r="Y14" s="176"/>
      <c r="Z14" s="176"/>
      <c r="AA14" s="423"/>
      <c r="AB14" s="420"/>
      <c r="AC14" s="420"/>
      <c r="AD14" s="358"/>
      <c r="AE14" s="358"/>
      <c r="AF14" s="358"/>
      <c r="AG14" s="358"/>
      <c r="AH14" s="358"/>
      <c r="AI14" s="358"/>
      <c r="AJ14" s="358"/>
      <c r="AK14" s="358"/>
      <c r="AL14" s="358"/>
      <c r="AM14" s="358"/>
      <c r="AN14" s="358"/>
      <c r="AO14" s="358"/>
      <c r="AP14" s="358"/>
      <c r="AQ14" s="358"/>
      <c r="AR14" s="358"/>
      <c r="AS14" s="358"/>
      <c r="AT14" s="358"/>
      <c r="AU14" s="358"/>
      <c r="AV14" s="358"/>
      <c r="AW14" s="358"/>
      <c r="AX14" s="176"/>
      <c r="AY14" s="176"/>
      <c r="AZ14" s="176"/>
    </row>
    <row r="15" spans="1:52" ht="13.5" customHeight="1" x14ac:dyDescent="0.15">
      <c r="B15" s="419"/>
      <c r="C15" s="420">
        <v>10</v>
      </c>
      <c r="D15" s="421"/>
      <c r="E15" s="357">
        <v>1837.5</v>
      </c>
      <c r="F15" s="357">
        <v>2793</v>
      </c>
      <c r="G15" s="360">
        <v>2247.1721768604466</v>
      </c>
      <c r="H15" s="357">
        <v>55459.4</v>
      </c>
      <c r="I15" s="357">
        <v>1260</v>
      </c>
      <c r="J15" s="357">
        <v>1890</v>
      </c>
      <c r="K15" s="357">
        <v>1629.1677184095395</v>
      </c>
      <c r="L15" s="357">
        <v>43146.400000000001</v>
      </c>
      <c r="M15" s="357">
        <v>892.5</v>
      </c>
      <c r="N15" s="357">
        <v>1365</v>
      </c>
      <c r="O15" s="357">
        <v>1085.2156185210781</v>
      </c>
      <c r="P15" s="357">
        <v>10669.3</v>
      </c>
      <c r="Q15" s="357">
        <v>4410</v>
      </c>
      <c r="R15" s="357">
        <v>5932.5</v>
      </c>
      <c r="S15" s="357">
        <v>4809.4163988717537</v>
      </c>
      <c r="T15" s="357">
        <v>11210</v>
      </c>
      <c r="U15" s="357">
        <v>3465</v>
      </c>
      <c r="V15" s="357">
        <v>4515</v>
      </c>
      <c r="W15" s="357">
        <v>3815.9802828785223</v>
      </c>
      <c r="X15" s="360">
        <v>24892.2</v>
      </c>
      <c r="Y15" s="176"/>
      <c r="Z15" s="176"/>
      <c r="AA15" s="423"/>
      <c r="AB15" s="420"/>
      <c r="AC15" s="420"/>
      <c r="AD15" s="358"/>
      <c r="AE15" s="358"/>
      <c r="AF15" s="358"/>
      <c r="AG15" s="358"/>
      <c r="AH15" s="358"/>
      <c r="AI15" s="358"/>
      <c r="AJ15" s="358"/>
      <c r="AK15" s="358"/>
      <c r="AL15" s="358"/>
      <c r="AM15" s="358"/>
      <c r="AN15" s="358"/>
      <c r="AO15" s="358"/>
      <c r="AP15" s="358"/>
      <c r="AQ15" s="358"/>
      <c r="AR15" s="358"/>
      <c r="AS15" s="358"/>
      <c r="AT15" s="358"/>
      <c r="AU15" s="358"/>
      <c r="AV15" s="358"/>
      <c r="AW15" s="358"/>
      <c r="AX15" s="176"/>
      <c r="AY15" s="176"/>
      <c r="AZ15" s="176"/>
    </row>
    <row r="16" spans="1:52" ht="13.5" customHeight="1" x14ac:dyDescent="0.15">
      <c r="B16" s="419"/>
      <c r="C16" s="420">
        <v>11</v>
      </c>
      <c r="D16" s="421"/>
      <c r="E16" s="357">
        <v>1890</v>
      </c>
      <c r="F16" s="357">
        <v>2730</v>
      </c>
      <c r="G16" s="357">
        <v>2285.4071375388889</v>
      </c>
      <c r="H16" s="357">
        <v>45354.3</v>
      </c>
      <c r="I16" s="357">
        <v>1260</v>
      </c>
      <c r="J16" s="357">
        <v>1942.5</v>
      </c>
      <c r="K16" s="357">
        <v>1641.2407264160122</v>
      </c>
      <c r="L16" s="357">
        <v>33553.199999999997</v>
      </c>
      <c r="M16" s="357">
        <v>840</v>
      </c>
      <c r="N16" s="357">
        <v>1365</v>
      </c>
      <c r="O16" s="357">
        <v>1074.1096867727292</v>
      </c>
      <c r="P16" s="357">
        <v>10351.200000000001</v>
      </c>
      <c r="Q16" s="357">
        <v>4410</v>
      </c>
      <c r="R16" s="357">
        <v>5460</v>
      </c>
      <c r="S16" s="357">
        <v>4820.1083029579695</v>
      </c>
      <c r="T16" s="357">
        <v>9073.2999999999993</v>
      </c>
      <c r="U16" s="357">
        <v>3465</v>
      </c>
      <c r="V16" s="357">
        <v>4620</v>
      </c>
      <c r="W16" s="357">
        <v>3811.5350726356355</v>
      </c>
      <c r="X16" s="360">
        <v>18878.900000000001</v>
      </c>
      <c r="Y16" s="176"/>
      <c r="Z16" s="176"/>
      <c r="AA16" s="423"/>
      <c r="AB16" s="420"/>
      <c r="AC16" s="420"/>
      <c r="AD16" s="358"/>
      <c r="AE16" s="358"/>
      <c r="AF16" s="358"/>
      <c r="AG16" s="358"/>
      <c r="AH16" s="358"/>
      <c r="AI16" s="358"/>
      <c r="AJ16" s="358"/>
      <c r="AK16" s="358"/>
      <c r="AL16" s="358"/>
      <c r="AM16" s="358"/>
      <c r="AN16" s="358"/>
      <c r="AO16" s="358"/>
      <c r="AP16" s="358"/>
      <c r="AQ16" s="358"/>
      <c r="AR16" s="358"/>
      <c r="AS16" s="358"/>
      <c r="AT16" s="358"/>
      <c r="AU16" s="358"/>
      <c r="AV16" s="358"/>
      <c r="AW16" s="358"/>
      <c r="AX16" s="176"/>
      <c r="AY16" s="176"/>
      <c r="AZ16" s="176"/>
    </row>
    <row r="17" spans="2:52" ht="13.5" customHeight="1" x14ac:dyDescent="0.15">
      <c r="B17" s="419"/>
      <c r="C17" s="420">
        <v>12</v>
      </c>
      <c r="D17" s="421"/>
      <c r="E17" s="357">
        <v>2100</v>
      </c>
      <c r="F17" s="357">
        <v>2835</v>
      </c>
      <c r="G17" s="360">
        <v>2461.7998990479668</v>
      </c>
      <c r="H17" s="357">
        <v>60472</v>
      </c>
      <c r="I17" s="357">
        <v>1417.5</v>
      </c>
      <c r="J17" s="357">
        <v>1995</v>
      </c>
      <c r="K17" s="357">
        <v>1705.8645387838396</v>
      </c>
      <c r="L17" s="357">
        <v>35727.199999999997</v>
      </c>
      <c r="M17" s="357">
        <v>840</v>
      </c>
      <c r="N17" s="357">
        <v>1365</v>
      </c>
      <c r="O17" s="357">
        <v>1039.5691951580463</v>
      </c>
      <c r="P17" s="357">
        <v>13019.7</v>
      </c>
      <c r="Q17" s="357">
        <v>4515</v>
      </c>
      <c r="R17" s="357">
        <v>5460</v>
      </c>
      <c r="S17" s="360">
        <v>4989.6449362953272</v>
      </c>
      <c r="T17" s="357">
        <v>10963.8</v>
      </c>
      <c r="U17" s="357">
        <v>3465</v>
      </c>
      <c r="V17" s="357">
        <v>4725</v>
      </c>
      <c r="W17" s="357">
        <v>3982.3028655161183</v>
      </c>
      <c r="X17" s="360">
        <v>20489.3</v>
      </c>
      <c r="Y17" s="176"/>
      <c r="Z17" s="176"/>
      <c r="AA17" s="423"/>
      <c r="AB17" s="420"/>
      <c r="AC17" s="420"/>
      <c r="AD17" s="358"/>
      <c r="AE17" s="358"/>
      <c r="AF17" s="358"/>
      <c r="AG17" s="358"/>
      <c r="AH17" s="358"/>
      <c r="AI17" s="358"/>
      <c r="AJ17" s="358"/>
      <c r="AK17" s="358"/>
      <c r="AL17" s="358"/>
      <c r="AM17" s="358"/>
      <c r="AN17" s="358"/>
      <c r="AO17" s="358"/>
      <c r="AP17" s="358"/>
      <c r="AQ17" s="358"/>
      <c r="AR17" s="358"/>
      <c r="AS17" s="358"/>
      <c r="AT17" s="358"/>
      <c r="AU17" s="358"/>
      <c r="AV17" s="358"/>
      <c r="AW17" s="358"/>
      <c r="AX17" s="176"/>
      <c r="AY17" s="176"/>
      <c r="AZ17" s="176"/>
    </row>
    <row r="18" spans="2:52" ht="13.5" customHeight="1" x14ac:dyDescent="0.15">
      <c r="B18" s="419" t="s">
        <v>303</v>
      </c>
      <c r="C18" s="420">
        <v>1</v>
      </c>
      <c r="D18" s="421" t="s">
        <v>306</v>
      </c>
      <c r="E18" s="357">
        <v>2100</v>
      </c>
      <c r="F18" s="357">
        <v>2940</v>
      </c>
      <c r="G18" s="357">
        <v>2492.3970861213033</v>
      </c>
      <c r="H18" s="357">
        <v>48559.8</v>
      </c>
      <c r="I18" s="357">
        <v>1260</v>
      </c>
      <c r="J18" s="357">
        <v>1890</v>
      </c>
      <c r="K18" s="357">
        <v>1621.6007378643917</v>
      </c>
      <c r="L18" s="357">
        <v>37156.199999999997</v>
      </c>
      <c r="M18" s="357">
        <v>840</v>
      </c>
      <c r="N18" s="357">
        <v>1365</v>
      </c>
      <c r="O18" s="357">
        <v>1055.8560032841776</v>
      </c>
      <c r="P18" s="357">
        <v>9982.5000000000018</v>
      </c>
      <c r="Q18" s="357">
        <v>4515</v>
      </c>
      <c r="R18" s="357">
        <v>5460</v>
      </c>
      <c r="S18" s="357">
        <v>4972.1722641835804</v>
      </c>
      <c r="T18" s="357">
        <v>9462.9</v>
      </c>
      <c r="U18" s="357">
        <v>3570</v>
      </c>
      <c r="V18" s="357">
        <v>4745.8949999999995</v>
      </c>
      <c r="W18" s="357">
        <v>3989.7313677873926</v>
      </c>
      <c r="X18" s="360">
        <v>16751.8</v>
      </c>
      <c r="Y18" s="176"/>
      <c r="Z18" s="176"/>
      <c r="AA18" s="423"/>
      <c r="AB18" s="420"/>
      <c r="AC18" s="420"/>
      <c r="AD18" s="358"/>
      <c r="AE18" s="358"/>
      <c r="AF18" s="358"/>
      <c r="AG18" s="358"/>
      <c r="AH18" s="358"/>
      <c r="AI18" s="358"/>
      <c r="AJ18" s="358"/>
      <c r="AK18" s="358"/>
      <c r="AL18" s="358"/>
      <c r="AM18" s="358"/>
      <c r="AN18" s="358"/>
      <c r="AO18" s="358"/>
      <c r="AP18" s="358"/>
      <c r="AQ18" s="358"/>
      <c r="AR18" s="358"/>
      <c r="AS18" s="358"/>
      <c r="AT18" s="358"/>
      <c r="AU18" s="358"/>
      <c r="AV18" s="358"/>
      <c r="AW18" s="358"/>
      <c r="AX18" s="176"/>
      <c r="AY18" s="176"/>
      <c r="AZ18" s="176"/>
    </row>
    <row r="19" spans="2:52" ht="13.5" customHeight="1" x14ac:dyDescent="0.15">
      <c r="B19" s="419"/>
      <c r="C19" s="420">
        <v>2</v>
      </c>
      <c r="D19" s="421"/>
      <c r="E19" s="357">
        <v>2100</v>
      </c>
      <c r="F19" s="357">
        <v>2730</v>
      </c>
      <c r="G19" s="357">
        <v>2341.2121757925079</v>
      </c>
      <c r="H19" s="357">
        <v>45667.5</v>
      </c>
      <c r="I19" s="357">
        <v>1365</v>
      </c>
      <c r="J19" s="357">
        <v>1785</v>
      </c>
      <c r="K19" s="357">
        <v>1636.7328681299689</v>
      </c>
      <c r="L19" s="357">
        <v>35807.1</v>
      </c>
      <c r="M19" s="357">
        <v>892.5</v>
      </c>
      <c r="N19" s="357">
        <v>1260</v>
      </c>
      <c r="O19" s="357">
        <v>1027.1141101121807</v>
      </c>
      <c r="P19" s="357">
        <v>13329.2</v>
      </c>
      <c r="Q19" s="357">
        <v>4515</v>
      </c>
      <c r="R19" s="357">
        <v>5460</v>
      </c>
      <c r="S19" s="357">
        <v>4896.2900809248549</v>
      </c>
      <c r="T19" s="357">
        <v>8474.1</v>
      </c>
      <c r="U19" s="357">
        <v>3465</v>
      </c>
      <c r="V19" s="357">
        <v>4200</v>
      </c>
      <c r="W19" s="357">
        <v>3797.814831504254</v>
      </c>
      <c r="X19" s="360">
        <v>19773</v>
      </c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</row>
    <row r="20" spans="2:52" ht="13.5" customHeight="1" x14ac:dyDescent="0.15">
      <c r="B20" s="419"/>
      <c r="C20" s="420">
        <v>3</v>
      </c>
      <c r="D20" s="421"/>
      <c r="E20" s="357">
        <v>2100</v>
      </c>
      <c r="F20" s="357">
        <v>2625</v>
      </c>
      <c r="G20" s="357">
        <v>2315.494654913728</v>
      </c>
      <c r="H20" s="357">
        <v>39555.899999999994</v>
      </c>
      <c r="I20" s="357">
        <v>1365</v>
      </c>
      <c r="J20" s="357">
        <v>1785</v>
      </c>
      <c r="K20" s="357">
        <v>1596.887703163861</v>
      </c>
      <c r="L20" s="357">
        <v>30409.599999999999</v>
      </c>
      <c r="M20" s="357">
        <v>840</v>
      </c>
      <c r="N20" s="357">
        <v>1365</v>
      </c>
      <c r="O20" s="357">
        <v>1093.9567604967683</v>
      </c>
      <c r="P20" s="357">
        <v>11105.4</v>
      </c>
      <c r="Q20" s="357">
        <v>4410</v>
      </c>
      <c r="R20" s="357">
        <v>5932.5</v>
      </c>
      <c r="S20" s="357">
        <v>4930.3435101186324</v>
      </c>
      <c r="T20" s="357">
        <v>8185.5999999999995</v>
      </c>
      <c r="U20" s="357">
        <v>3465</v>
      </c>
      <c r="V20" s="357">
        <v>4389</v>
      </c>
      <c r="W20" s="357">
        <v>3883.5937231298381</v>
      </c>
      <c r="X20" s="360">
        <v>16163</v>
      </c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6"/>
    </row>
    <row r="21" spans="2:52" ht="13.5" customHeight="1" x14ac:dyDescent="0.15">
      <c r="B21" s="419"/>
      <c r="C21" s="420">
        <v>4</v>
      </c>
      <c r="D21" s="421"/>
      <c r="E21" s="357">
        <v>1995</v>
      </c>
      <c r="F21" s="357">
        <v>2625</v>
      </c>
      <c r="G21" s="357">
        <v>2209.7953178694156</v>
      </c>
      <c r="H21" s="357">
        <v>62073.2</v>
      </c>
      <c r="I21" s="357">
        <v>1365</v>
      </c>
      <c r="J21" s="357">
        <v>1890</v>
      </c>
      <c r="K21" s="357">
        <v>1679.2246659815003</v>
      </c>
      <c r="L21" s="357">
        <v>46389.8</v>
      </c>
      <c r="M21" s="357">
        <v>945</v>
      </c>
      <c r="N21" s="357">
        <v>1344</v>
      </c>
      <c r="O21" s="357">
        <v>1146.1230585256051</v>
      </c>
      <c r="P21" s="357">
        <v>15660.4</v>
      </c>
      <c r="Q21" s="357">
        <v>4410</v>
      </c>
      <c r="R21" s="357">
        <v>5932.5</v>
      </c>
      <c r="S21" s="357">
        <v>4891.3492816356602</v>
      </c>
      <c r="T21" s="357">
        <v>12688.2</v>
      </c>
      <c r="U21" s="357">
        <v>3360</v>
      </c>
      <c r="V21" s="357">
        <v>4515</v>
      </c>
      <c r="W21" s="357">
        <v>3791.1573787851885</v>
      </c>
      <c r="X21" s="360">
        <v>30032.9</v>
      </c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</row>
    <row r="22" spans="2:52" ht="13.5" customHeight="1" x14ac:dyDescent="0.15">
      <c r="B22" s="419"/>
      <c r="C22" s="420">
        <v>5</v>
      </c>
      <c r="D22" s="421"/>
      <c r="E22" s="357">
        <v>1890</v>
      </c>
      <c r="F22" s="357">
        <v>2625</v>
      </c>
      <c r="G22" s="357">
        <v>2198.7982362142484</v>
      </c>
      <c r="H22" s="357">
        <v>53716.9</v>
      </c>
      <c r="I22" s="357">
        <v>1470</v>
      </c>
      <c r="J22" s="357">
        <v>1890.3150000000001</v>
      </c>
      <c r="K22" s="357">
        <v>1755.6665742588893</v>
      </c>
      <c r="L22" s="357">
        <v>40211</v>
      </c>
      <c r="M22" s="357">
        <v>1005.7950000000001</v>
      </c>
      <c r="N22" s="357">
        <v>1470</v>
      </c>
      <c r="O22" s="357">
        <v>1208.2984340328408</v>
      </c>
      <c r="P22" s="357">
        <v>12554.399999999998</v>
      </c>
      <c r="Q22" s="357">
        <v>4410</v>
      </c>
      <c r="R22" s="357">
        <v>5932.5</v>
      </c>
      <c r="S22" s="357">
        <v>4924.1529864012091</v>
      </c>
      <c r="T22" s="357">
        <v>9652.4</v>
      </c>
      <c r="U22" s="357">
        <v>3360</v>
      </c>
      <c r="V22" s="357">
        <v>4290.09</v>
      </c>
      <c r="W22" s="357">
        <v>3845.9678156664231</v>
      </c>
      <c r="X22" s="360">
        <v>18060.599999999999</v>
      </c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</row>
    <row r="23" spans="2:52" ht="13.5" customHeight="1" x14ac:dyDescent="0.15">
      <c r="B23" s="425"/>
      <c r="C23" s="426">
        <v>6</v>
      </c>
      <c r="D23" s="427"/>
      <c r="E23" s="362">
        <v>1890</v>
      </c>
      <c r="F23" s="362">
        <v>2730</v>
      </c>
      <c r="G23" s="362">
        <v>2188.680267726681</v>
      </c>
      <c r="H23" s="362">
        <v>43198.2</v>
      </c>
      <c r="I23" s="362">
        <v>1470</v>
      </c>
      <c r="J23" s="362">
        <v>2086.2450000000003</v>
      </c>
      <c r="K23" s="362">
        <v>1784.8431567169571</v>
      </c>
      <c r="L23" s="362">
        <v>33822.299999999996</v>
      </c>
      <c r="M23" s="362">
        <v>1050</v>
      </c>
      <c r="N23" s="362">
        <v>1522.5</v>
      </c>
      <c r="O23" s="362">
        <v>1255.2350833432317</v>
      </c>
      <c r="P23" s="362">
        <v>11145</v>
      </c>
      <c r="Q23" s="362">
        <v>4725</v>
      </c>
      <c r="R23" s="362">
        <v>5775</v>
      </c>
      <c r="S23" s="362">
        <v>5127.4428067406334</v>
      </c>
      <c r="T23" s="362">
        <v>8806</v>
      </c>
      <c r="U23" s="362">
        <v>3360</v>
      </c>
      <c r="V23" s="362">
        <v>4410</v>
      </c>
      <c r="W23" s="362">
        <v>3836.8445118682585</v>
      </c>
      <c r="X23" s="363">
        <v>17258.2</v>
      </c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</row>
    <row r="24" spans="2:52" ht="13.5" customHeight="1" x14ac:dyDescent="0.15">
      <c r="B24" s="429"/>
      <c r="C24" s="430"/>
      <c r="D24" s="431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</row>
    <row r="25" spans="2:52" ht="13.5" customHeight="1" x14ac:dyDescent="0.15">
      <c r="B25" s="399"/>
      <c r="C25" s="430"/>
      <c r="D25" s="432"/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357"/>
      <c r="V25" s="357"/>
      <c r="W25" s="357"/>
      <c r="X25" s="357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</row>
    <row r="26" spans="2:52" ht="13.5" customHeight="1" x14ac:dyDescent="0.15">
      <c r="B26" s="429" t="s">
        <v>127</v>
      </c>
      <c r="C26" s="430"/>
      <c r="D26" s="431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</row>
    <row r="27" spans="2:52" ht="13.5" customHeight="1" x14ac:dyDescent="0.15">
      <c r="B27" s="402">
        <v>41428</v>
      </c>
      <c r="C27" s="403"/>
      <c r="D27" s="404">
        <v>41432</v>
      </c>
      <c r="E27" s="220">
        <v>1890</v>
      </c>
      <c r="F27" s="220">
        <v>2520</v>
      </c>
      <c r="G27" s="220">
        <v>2145.1642169657434</v>
      </c>
      <c r="H27" s="357">
        <v>11271.6</v>
      </c>
      <c r="I27" s="220">
        <v>1575</v>
      </c>
      <c r="J27" s="220">
        <v>1890</v>
      </c>
      <c r="K27" s="220">
        <v>1695.8981871670499</v>
      </c>
      <c r="L27" s="357">
        <v>7535.9</v>
      </c>
      <c r="M27" s="220">
        <v>1050</v>
      </c>
      <c r="N27" s="220">
        <v>1470</v>
      </c>
      <c r="O27" s="220">
        <v>1202.8220762818896</v>
      </c>
      <c r="P27" s="357">
        <v>2283.6999999999998</v>
      </c>
      <c r="Q27" s="220">
        <v>4830</v>
      </c>
      <c r="R27" s="220">
        <v>5775</v>
      </c>
      <c r="S27" s="220">
        <v>5140.9618815035037</v>
      </c>
      <c r="T27" s="357">
        <v>2262.9</v>
      </c>
      <c r="U27" s="220">
        <v>3465</v>
      </c>
      <c r="V27" s="220">
        <v>4147.5</v>
      </c>
      <c r="W27" s="220">
        <v>3929.5769554424205</v>
      </c>
      <c r="X27" s="357">
        <v>3420.4</v>
      </c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</row>
    <row r="28" spans="2:52" ht="13.5" customHeight="1" x14ac:dyDescent="0.15">
      <c r="B28" s="405" t="s">
        <v>128</v>
      </c>
      <c r="C28" s="406"/>
      <c r="D28" s="404"/>
      <c r="E28" s="357"/>
      <c r="F28" s="357"/>
      <c r="G28" s="357"/>
      <c r="H28" s="357"/>
      <c r="I28" s="357"/>
      <c r="J28" s="357"/>
      <c r="K28" s="357"/>
      <c r="L28" s="357"/>
      <c r="M28" s="357"/>
      <c r="N28" s="357"/>
      <c r="O28" s="357"/>
      <c r="P28" s="357"/>
      <c r="Q28" s="357"/>
      <c r="R28" s="357"/>
      <c r="S28" s="357"/>
      <c r="T28" s="357"/>
      <c r="U28" s="357"/>
      <c r="V28" s="357"/>
      <c r="W28" s="357"/>
      <c r="X28" s="357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</row>
    <row r="29" spans="2:52" ht="13.5" customHeight="1" x14ac:dyDescent="0.15">
      <c r="B29" s="402">
        <v>41435</v>
      </c>
      <c r="C29" s="403"/>
      <c r="D29" s="404">
        <v>41439</v>
      </c>
      <c r="E29" s="220">
        <v>1890</v>
      </c>
      <c r="F29" s="220">
        <v>2520</v>
      </c>
      <c r="G29" s="220">
        <v>2197.0199862502468</v>
      </c>
      <c r="H29" s="357">
        <v>10515.8</v>
      </c>
      <c r="I29" s="220">
        <v>1470</v>
      </c>
      <c r="J29" s="220">
        <v>1890</v>
      </c>
      <c r="K29" s="220">
        <v>1764.5076364736117</v>
      </c>
      <c r="L29" s="357">
        <v>8558.4</v>
      </c>
      <c r="M29" s="220">
        <v>1150.2750000000001</v>
      </c>
      <c r="N29" s="220">
        <v>1470</v>
      </c>
      <c r="O29" s="220">
        <v>1265.3180051813472</v>
      </c>
      <c r="P29" s="357">
        <v>3068.5</v>
      </c>
      <c r="Q29" s="220">
        <v>4830</v>
      </c>
      <c r="R29" s="220">
        <v>5775</v>
      </c>
      <c r="S29" s="220">
        <v>5142.2810262529829</v>
      </c>
      <c r="T29" s="357">
        <v>1987.6</v>
      </c>
      <c r="U29" s="220">
        <v>3465</v>
      </c>
      <c r="V29" s="220">
        <v>4410</v>
      </c>
      <c r="W29" s="220">
        <v>3846.9044577194345</v>
      </c>
      <c r="X29" s="357">
        <v>4813.5</v>
      </c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</row>
    <row r="30" spans="2:52" ht="13.5" customHeight="1" x14ac:dyDescent="0.15">
      <c r="B30" s="405" t="s">
        <v>129</v>
      </c>
      <c r="C30" s="406"/>
      <c r="D30" s="404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</row>
    <row r="31" spans="2:52" ht="13.5" customHeight="1" x14ac:dyDescent="0.15">
      <c r="B31" s="402">
        <v>41442</v>
      </c>
      <c r="C31" s="403"/>
      <c r="D31" s="404">
        <v>41446</v>
      </c>
      <c r="E31" s="241">
        <v>1890</v>
      </c>
      <c r="F31" s="241">
        <v>2625</v>
      </c>
      <c r="G31" s="241">
        <v>2200.6078736654813</v>
      </c>
      <c r="H31" s="241">
        <v>11197.8</v>
      </c>
      <c r="I31" s="241">
        <v>1470</v>
      </c>
      <c r="J31" s="241">
        <v>1995</v>
      </c>
      <c r="K31" s="241">
        <v>1813.7224121268539</v>
      </c>
      <c r="L31" s="241">
        <v>9994.7999999999993</v>
      </c>
      <c r="M31" s="241">
        <v>1187.4450000000002</v>
      </c>
      <c r="N31" s="241">
        <v>1501.5</v>
      </c>
      <c r="O31" s="241">
        <v>1287.1807690382013</v>
      </c>
      <c r="P31" s="241">
        <v>2762.4</v>
      </c>
      <c r="Q31" s="241">
        <v>4830</v>
      </c>
      <c r="R31" s="241">
        <v>5775</v>
      </c>
      <c r="S31" s="241">
        <v>5149.7213725642405</v>
      </c>
      <c r="T31" s="241">
        <v>2592.8000000000002</v>
      </c>
      <c r="U31" s="241">
        <v>3465</v>
      </c>
      <c r="V31" s="241">
        <v>4410</v>
      </c>
      <c r="W31" s="241">
        <v>3784.7248242089408</v>
      </c>
      <c r="X31" s="241">
        <v>5717</v>
      </c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</row>
    <row r="32" spans="2:52" ht="13.5" customHeight="1" x14ac:dyDescent="0.15">
      <c r="B32" s="405" t="s">
        <v>130</v>
      </c>
      <c r="C32" s="406"/>
      <c r="D32" s="404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</row>
    <row r="33" spans="2:52" ht="13.5" customHeight="1" x14ac:dyDescent="0.15">
      <c r="B33" s="402">
        <v>41449</v>
      </c>
      <c r="C33" s="403"/>
      <c r="D33" s="404">
        <v>41453</v>
      </c>
      <c r="E33" s="357">
        <v>1890</v>
      </c>
      <c r="F33" s="357">
        <v>2730</v>
      </c>
      <c r="G33" s="357">
        <v>2209.5840617085682</v>
      </c>
      <c r="H33" s="357">
        <v>10213</v>
      </c>
      <c r="I33" s="357">
        <v>1470</v>
      </c>
      <c r="J33" s="357">
        <v>2086.2450000000003</v>
      </c>
      <c r="K33" s="357">
        <v>1808.3344891250515</v>
      </c>
      <c r="L33" s="357">
        <v>7733.2</v>
      </c>
      <c r="M33" s="357">
        <v>1155</v>
      </c>
      <c r="N33" s="357">
        <v>1522.5</v>
      </c>
      <c r="O33" s="357">
        <v>1267.2344497607655</v>
      </c>
      <c r="P33" s="357">
        <v>3030.4</v>
      </c>
      <c r="Q33" s="357">
        <v>4725</v>
      </c>
      <c r="R33" s="357">
        <v>5775</v>
      </c>
      <c r="S33" s="357">
        <v>5079.7928664072633</v>
      </c>
      <c r="T33" s="357">
        <v>1962.7</v>
      </c>
      <c r="U33" s="357">
        <v>3360</v>
      </c>
      <c r="V33" s="357">
        <v>4410</v>
      </c>
      <c r="W33" s="357">
        <v>3832.8372488516416</v>
      </c>
      <c r="X33" s="357">
        <v>3307.3</v>
      </c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</row>
    <row r="34" spans="2:52" ht="13.5" customHeight="1" x14ac:dyDescent="0.15">
      <c r="B34" s="405" t="s">
        <v>131</v>
      </c>
      <c r="C34" s="406"/>
      <c r="D34" s="404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Q34" s="357"/>
      <c r="R34" s="357"/>
      <c r="S34" s="357"/>
      <c r="T34" s="357"/>
      <c r="U34" s="357"/>
      <c r="V34" s="357"/>
      <c r="W34" s="357"/>
      <c r="X34" s="357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6"/>
      <c r="AZ34" s="176"/>
    </row>
    <row r="35" spans="2:52" ht="13.5" customHeight="1" x14ac:dyDescent="0.15">
      <c r="B35" s="407"/>
      <c r="C35" s="408"/>
      <c r="D35" s="409"/>
      <c r="E35" s="362"/>
      <c r="F35" s="362"/>
      <c r="G35" s="362"/>
      <c r="H35" s="362"/>
      <c r="I35" s="362"/>
      <c r="J35" s="362"/>
      <c r="K35" s="362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362"/>
      <c r="W35" s="362"/>
      <c r="X35" s="362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  <c r="AZ35" s="176"/>
    </row>
    <row r="36" spans="2:52" ht="3.75" customHeight="1" x14ac:dyDescent="0.15">
      <c r="B36" s="188"/>
      <c r="C36" s="181"/>
      <c r="D36" s="181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  <c r="AZ36" s="176"/>
    </row>
    <row r="37" spans="2:52" ht="13.5" customHeight="1" x14ac:dyDescent="0.15">
      <c r="B37" s="180" t="s">
        <v>109</v>
      </c>
      <c r="C37" s="435" t="s">
        <v>165</v>
      </c>
      <c r="D37" s="435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</row>
    <row r="38" spans="2:52" ht="13.5" customHeight="1" x14ac:dyDescent="0.15">
      <c r="B38" s="180" t="s">
        <v>111</v>
      </c>
      <c r="C38" s="435" t="s">
        <v>112</v>
      </c>
      <c r="D38" s="435"/>
      <c r="X38" s="358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</row>
    <row r="39" spans="2:52" ht="13.5" customHeight="1" x14ac:dyDescent="0.15">
      <c r="B39" s="180"/>
      <c r="C39" s="435"/>
      <c r="D39" s="435"/>
      <c r="X39" s="358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</row>
    <row r="40" spans="2:52" ht="13.5" customHeight="1" x14ac:dyDescent="0.15">
      <c r="B40" s="180"/>
      <c r="C40" s="435"/>
      <c r="D40" s="435"/>
      <c r="X40" s="358"/>
      <c r="Y40" s="176"/>
      <c r="Z40" s="176"/>
    </row>
    <row r="41" spans="2:52" ht="13.5" customHeight="1" x14ac:dyDescent="0.15">
      <c r="B41" s="180"/>
      <c r="C41" s="435"/>
      <c r="X41" s="358"/>
      <c r="Y41" s="176"/>
      <c r="Z41" s="176"/>
    </row>
    <row r="42" spans="2:52" ht="13.5" customHeight="1" x14ac:dyDescent="0.15">
      <c r="B42" s="180"/>
      <c r="C42" s="435"/>
      <c r="E42" s="177"/>
      <c r="F42" s="177"/>
      <c r="G42" s="177"/>
      <c r="H42" s="177"/>
      <c r="I42" s="177"/>
      <c r="J42" s="177"/>
      <c r="X42" s="358"/>
      <c r="Y42" s="176"/>
      <c r="Z42" s="176"/>
    </row>
    <row r="43" spans="2:52" ht="13.5" customHeight="1" x14ac:dyDescent="0.15">
      <c r="B43" s="180"/>
      <c r="C43" s="435"/>
      <c r="E43" s="177"/>
      <c r="F43" s="177"/>
      <c r="G43" s="177"/>
      <c r="H43" s="177"/>
      <c r="I43" s="177"/>
      <c r="J43" s="177"/>
      <c r="X43" s="358"/>
      <c r="Y43" s="176"/>
      <c r="Z43" s="176"/>
    </row>
    <row r="44" spans="2:52" ht="13.5" x14ac:dyDescent="0.15">
      <c r="E44" s="177"/>
      <c r="F44" s="177"/>
      <c r="G44" s="177"/>
      <c r="H44" s="177"/>
      <c r="I44" s="177"/>
      <c r="J44" s="177"/>
      <c r="X44" s="358"/>
      <c r="Y44" s="176"/>
      <c r="Z44" s="176"/>
    </row>
    <row r="45" spans="2:52" ht="13.5" x14ac:dyDescent="0.15">
      <c r="E45" s="177"/>
      <c r="F45" s="177"/>
      <c r="G45" s="177"/>
      <c r="H45" s="177"/>
      <c r="I45" s="177"/>
      <c r="J45" s="177"/>
      <c r="X45" s="358"/>
      <c r="Y45" s="176"/>
      <c r="Z45" s="176"/>
    </row>
    <row r="46" spans="2:52" x14ac:dyDescent="0.15">
      <c r="X46" s="358"/>
      <c r="Y46" s="176"/>
      <c r="Z46" s="176"/>
    </row>
    <row r="47" spans="2:52" x14ac:dyDescent="0.15">
      <c r="X47" s="358"/>
      <c r="Y47" s="176"/>
      <c r="Z47" s="176"/>
    </row>
    <row r="48" spans="2:52" x14ac:dyDescent="0.15">
      <c r="X48" s="358"/>
      <c r="Y48" s="176"/>
      <c r="Z48" s="176"/>
    </row>
    <row r="49" spans="24:26" x14ac:dyDescent="0.15">
      <c r="X49" s="358"/>
      <c r="Y49" s="176"/>
      <c r="Z49" s="176"/>
    </row>
    <row r="50" spans="24:26" x14ac:dyDescent="0.15">
      <c r="X50" s="358"/>
      <c r="Y50" s="176"/>
      <c r="Z50" s="176"/>
    </row>
    <row r="51" spans="24:26" x14ac:dyDescent="0.15">
      <c r="X51" s="358"/>
      <c r="Y51" s="176"/>
      <c r="Z51" s="176"/>
    </row>
    <row r="52" spans="24:26" x14ac:dyDescent="0.15">
      <c r="X52" s="358"/>
      <c r="Y52" s="176"/>
      <c r="Z52" s="176"/>
    </row>
    <row r="53" spans="24:26" x14ac:dyDescent="0.15">
      <c r="X53" s="358"/>
      <c r="Y53" s="176"/>
      <c r="Z53" s="176"/>
    </row>
    <row r="54" spans="24:26" x14ac:dyDescent="0.15">
      <c r="X54" s="176"/>
      <c r="Y54" s="176"/>
      <c r="Z54" s="176"/>
    </row>
    <row r="55" spans="24:26" x14ac:dyDescent="0.15">
      <c r="X55" s="176"/>
      <c r="Y55" s="176"/>
      <c r="Z55" s="176"/>
    </row>
    <row r="56" spans="24:26" x14ac:dyDescent="0.15">
      <c r="X56" s="176"/>
      <c r="Y56" s="176"/>
      <c r="Z56" s="176"/>
    </row>
  </sheetData>
  <phoneticPr fontId="6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2"/>
  <sheetViews>
    <sheetView zoomScaleNormal="100" workbookViewId="0"/>
  </sheetViews>
  <sheetFormatPr defaultColWidth="7.5" defaultRowHeight="12" x14ac:dyDescent="0.15"/>
  <cols>
    <col min="1" max="1" width="0.625" style="179" customWidth="1"/>
    <col min="2" max="2" width="5.375" style="179" customWidth="1"/>
    <col min="3" max="3" width="2.5" style="179" customWidth="1"/>
    <col min="4" max="4" width="5.5" style="179" customWidth="1"/>
    <col min="5" max="7" width="5.875" style="179" customWidth="1"/>
    <col min="8" max="8" width="7.5" style="179" customWidth="1"/>
    <col min="9" max="11" width="5.875" style="179" customWidth="1"/>
    <col min="12" max="12" width="8.125" style="179" customWidth="1"/>
    <col min="13" max="15" width="5.875" style="179" customWidth="1"/>
    <col min="16" max="16" width="7.75" style="179" customWidth="1"/>
    <col min="17" max="19" width="5.875" style="179" customWidth="1"/>
    <col min="20" max="20" width="8" style="179" customWidth="1"/>
    <col min="21" max="23" width="5.875" style="179" customWidth="1"/>
    <col min="24" max="24" width="7.75" style="179" customWidth="1"/>
    <col min="25" max="16384" width="7.5" style="179"/>
  </cols>
  <sheetData>
    <row r="1" spans="1:48" ht="15" customHeight="1" x14ac:dyDescent="0.15">
      <c r="A1" s="135"/>
      <c r="B1" s="415"/>
      <c r="C1" s="415"/>
      <c r="D1" s="415"/>
      <c r="Z1" s="416"/>
      <c r="AA1" s="416"/>
      <c r="AB1" s="41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</row>
    <row r="2" spans="1:48" ht="12.75" customHeight="1" x14ac:dyDescent="0.15">
      <c r="B2" s="135" t="str">
        <f>近交雑31!B2&amp;"　（つづき）"</f>
        <v>(4)交雑牛チルド「3」の品目別価格　（つづき）</v>
      </c>
      <c r="C2" s="417"/>
      <c r="D2" s="417"/>
      <c r="Z2" s="134"/>
      <c r="AA2" s="418"/>
      <c r="AB2" s="418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</row>
    <row r="3" spans="1:48" ht="12.75" customHeight="1" x14ac:dyDescent="0.15">
      <c r="B3" s="417"/>
      <c r="C3" s="417"/>
      <c r="D3" s="417"/>
      <c r="X3" s="180" t="s">
        <v>87</v>
      </c>
      <c r="Z3" s="418"/>
      <c r="AA3" s="418"/>
      <c r="AB3" s="418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81"/>
    </row>
    <row r="4" spans="1:48" ht="3.75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</row>
    <row r="5" spans="1:48" ht="13.5" customHeight="1" x14ac:dyDescent="0.15">
      <c r="B5" s="139"/>
      <c r="C5" s="350" t="s">
        <v>259</v>
      </c>
      <c r="D5" s="349"/>
      <c r="E5" s="374" t="s">
        <v>287</v>
      </c>
      <c r="F5" s="375"/>
      <c r="G5" s="375"/>
      <c r="H5" s="376"/>
      <c r="I5" s="374" t="s">
        <v>288</v>
      </c>
      <c r="J5" s="375"/>
      <c r="K5" s="375"/>
      <c r="L5" s="376"/>
      <c r="M5" s="374" t="s">
        <v>289</v>
      </c>
      <c r="N5" s="375"/>
      <c r="O5" s="375"/>
      <c r="P5" s="376"/>
      <c r="Q5" s="374" t="s">
        <v>290</v>
      </c>
      <c r="R5" s="375"/>
      <c r="S5" s="375"/>
      <c r="T5" s="376"/>
      <c r="U5" s="374" t="s">
        <v>291</v>
      </c>
      <c r="V5" s="375"/>
      <c r="W5" s="375"/>
      <c r="X5" s="376"/>
      <c r="Y5" s="176"/>
      <c r="Z5" s="134"/>
      <c r="AA5" s="377"/>
      <c r="AB5" s="378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  <c r="AU5" s="345"/>
      <c r="AV5" s="345"/>
    </row>
    <row r="6" spans="1:48" ht="13.5" customHeight="1" x14ac:dyDescent="0.15">
      <c r="B6" s="353" t="s">
        <v>278</v>
      </c>
      <c r="C6" s="378"/>
      <c r="D6" s="355"/>
      <c r="E6" s="380" t="s">
        <v>279</v>
      </c>
      <c r="F6" s="380" t="s">
        <v>174</v>
      </c>
      <c r="G6" s="380" t="s">
        <v>280</v>
      </c>
      <c r="H6" s="380" t="s">
        <v>98</v>
      </c>
      <c r="I6" s="380" t="s">
        <v>279</v>
      </c>
      <c r="J6" s="380" t="s">
        <v>174</v>
      </c>
      <c r="K6" s="380" t="s">
        <v>280</v>
      </c>
      <c r="L6" s="380" t="s">
        <v>98</v>
      </c>
      <c r="M6" s="380" t="s">
        <v>279</v>
      </c>
      <c r="N6" s="380" t="s">
        <v>174</v>
      </c>
      <c r="O6" s="380" t="s">
        <v>280</v>
      </c>
      <c r="P6" s="380" t="s">
        <v>98</v>
      </c>
      <c r="Q6" s="380" t="s">
        <v>279</v>
      </c>
      <c r="R6" s="380" t="s">
        <v>174</v>
      </c>
      <c r="S6" s="380" t="s">
        <v>280</v>
      </c>
      <c r="T6" s="380" t="s">
        <v>98</v>
      </c>
      <c r="U6" s="380" t="s">
        <v>279</v>
      </c>
      <c r="V6" s="380" t="s">
        <v>174</v>
      </c>
      <c r="W6" s="380" t="s">
        <v>280</v>
      </c>
      <c r="X6" s="380" t="s">
        <v>98</v>
      </c>
      <c r="Z6" s="378"/>
      <c r="AA6" s="378"/>
      <c r="AB6" s="378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381"/>
      <c r="AN6" s="381"/>
      <c r="AO6" s="381"/>
      <c r="AP6" s="381"/>
      <c r="AQ6" s="381"/>
      <c r="AR6" s="381"/>
      <c r="AS6" s="381"/>
      <c r="AT6" s="381"/>
      <c r="AU6" s="381"/>
      <c r="AV6" s="381"/>
    </row>
    <row r="7" spans="1:48" ht="13.5" customHeight="1" x14ac:dyDescent="0.15">
      <c r="B7" s="149"/>
      <c r="C7" s="150"/>
      <c r="D7" s="160"/>
      <c r="E7" s="382"/>
      <c r="F7" s="382"/>
      <c r="G7" s="382" t="s">
        <v>281</v>
      </c>
      <c r="H7" s="382"/>
      <c r="I7" s="382"/>
      <c r="J7" s="382"/>
      <c r="K7" s="382" t="s">
        <v>281</v>
      </c>
      <c r="L7" s="382"/>
      <c r="M7" s="382"/>
      <c r="N7" s="382"/>
      <c r="O7" s="382" t="s">
        <v>281</v>
      </c>
      <c r="P7" s="382"/>
      <c r="Q7" s="382"/>
      <c r="R7" s="382"/>
      <c r="S7" s="382" t="s">
        <v>281</v>
      </c>
      <c r="T7" s="382"/>
      <c r="U7" s="382"/>
      <c r="V7" s="382"/>
      <c r="W7" s="382" t="s">
        <v>281</v>
      </c>
      <c r="X7" s="382"/>
      <c r="Z7" s="134"/>
      <c r="AA7" s="134"/>
      <c r="AB7" s="134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381"/>
      <c r="AV7" s="381"/>
    </row>
    <row r="8" spans="1:48" ht="13.5" customHeight="1" x14ac:dyDescent="0.15">
      <c r="B8" s="157" t="s">
        <v>301</v>
      </c>
      <c r="C8" s="316">
        <v>22</v>
      </c>
      <c r="D8" s="155" t="s">
        <v>302</v>
      </c>
      <c r="E8" s="357">
        <v>788</v>
      </c>
      <c r="F8" s="357">
        <v>998</v>
      </c>
      <c r="G8" s="357">
        <v>1237</v>
      </c>
      <c r="H8" s="357">
        <v>360464</v>
      </c>
      <c r="I8" s="357">
        <v>1313</v>
      </c>
      <c r="J8" s="357">
        <v>1890</v>
      </c>
      <c r="K8" s="357">
        <v>1610</v>
      </c>
      <c r="L8" s="357">
        <v>102862</v>
      </c>
      <c r="M8" s="357">
        <v>1313</v>
      </c>
      <c r="N8" s="357">
        <v>1890</v>
      </c>
      <c r="O8" s="357">
        <v>1615</v>
      </c>
      <c r="P8" s="357">
        <v>107609</v>
      </c>
      <c r="Q8" s="357">
        <v>1344</v>
      </c>
      <c r="R8" s="357">
        <v>1943</v>
      </c>
      <c r="S8" s="357">
        <v>1636</v>
      </c>
      <c r="T8" s="357">
        <v>90776</v>
      </c>
      <c r="U8" s="357">
        <v>1155</v>
      </c>
      <c r="V8" s="357">
        <v>1785</v>
      </c>
      <c r="W8" s="357">
        <v>1444</v>
      </c>
      <c r="X8" s="360">
        <v>158688</v>
      </c>
      <c r="Z8" s="138"/>
      <c r="AA8" s="316"/>
      <c r="AB8" s="134"/>
      <c r="AC8" s="358"/>
      <c r="AD8" s="358"/>
      <c r="AE8" s="358"/>
      <c r="AF8" s="358"/>
      <c r="AG8" s="358"/>
      <c r="AH8" s="358"/>
      <c r="AI8" s="358"/>
      <c r="AJ8" s="358"/>
      <c r="AK8" s="358"/>
      <c r="AL8" s="358"/>
      <c r="AM8" s="358"/>
      <c r="AN8" s="358"/>
      <c r="AO8" s="358"/>
      <c r="AP8" s="358"/>
      <c r="AQ8" s="358"/>
      <c r="AR8" s="358"/>
      <c r="AS8" s="358"/>
      <c r="AT8" s="358"/>
      <c r="AU8" s="358"/>
      <c r="AV8" s="358"/>
    </row>
    <row r="9" spans="1:48" ht="13.5" customHeight="1" x14ac:dyDescent="0.15">
      <c r="B9" s="157"/>
      <c r="C9" s="316">
        <v>23</v>
      </c>
      <c r="D9" s="155"/>
      <c r="E9" s="158">
        <v>840</v>
      </c>
      <c r="F9" s="158">
        <v>1680</v>
      </c>
      <c r="G9" s="158">
        <v>1335.647939269408</v>
      </c>
      <c r="H9" s="158">
        <v>271031.79999999993</v>
      </c>
      <c r="I9" s="158">
        <v>1470</v>
      </c>
      <c r="J9" s="158">
        <v>2047.5</v>
      </c>
      <c r="K9" s="158">
        <v>1673.9566267882392</v>
      </c>
      <c r="L9" s="158">
        <v>65300.499999999993</v>
      </c>
      <c r="M9" s="158">
        <v>1470</v>
      </c>
      <c r="N9" s="158">
        <v>2100</v>
      </c>
      <c r="O9" s="158">
        <v>1723.4718123713571</v>
      </c>
      <c r="P9" s="158">
        <v>73734.499999999985</v>
      </c>
      <c r="Q9" s="159">
        <v>1470</v>
      </c>
      <c r="R9" s="158">
        <v>2047.5</v>
      </c>
      <c r="S9" s="158">
        <v>1742.3217152732768</v>
      </c>
      <c r="T9" s="158">
        <v>60999.9</v>
      </c>
      <c r="U9" s="158">
        <v>1260</v>
      </c>
      <c r="V9" s="158">
        <v>1942.5</v>
      </c>
      <c r="W9" s="158">
        <v>1553.4007566755718</v>
      </c>
      <c r="X9" s="159">
        <v>97805.900000000009</v>
      </c>
      <c r="Z9" s="138"/>
      <c r="AA9" s="316"/>
      <c r="AB9" s="134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</row>
    <row r="10" spans="1:48" ht="13.5" customHeight="1" x14ac:dyDescent="0.15">
      <c r="B10" s="361"/>
      <c r="C10" s="318">
        <v>24</v>
      </c>
      <c r="D10" s="160"/>
      <c r="E10" s="238">
        <v>735</v>
      </c>
      <c r="F10" s="238">
        <v>1539.1950000000002</v>
      </c>
      <c r="G10" s="239">
        <v>1098.3004379471727</v>
      </c>
      <c r="H10" s="238">
        <v>470915.9</v>
      </c>
      <c r="I10" s="238">
        <v>1365</v>
      </c>
      <c r="J10" s="238">
        <v>1963.5</v>
      </c>
      <c r="K10" s="239">
        <v>1544.4923372214364</v>
      </c>
      <c r="L10" s="238">
        <v>154634.69999999998</v>
      </c>
      <c r="M10" s="238">
        <v>1365</v>
      </c>
      <c r="N10" s="238">
        <v>2047.5</v>
      </c>
      <c r="O10" s="239">
        <v>1582.4579001830184</v>
      </c>
      <c r="P10" s="238">
        <v>169336.6</v>
      </c>
      <c r="Q10" s="321">
        <v>1289.19</v>
      </c>
      <c r="R10" s="240">
        <v>2047.5</v>
      </c>
      <c r="S10" s="239">
        <v>1579.5622403634966</v>
      </c>
      <c r="T10" s="238">
        <v>154959.20000000001</v>
      </c>
      <c r="U10" s="238">
        <v>1155</v>
      </c>
      <c r="V10" s="238">
        <v>1837.5</v>
      </c>
      <c r="W10" s="239">
        <v>1467.6584105787169</v>
      </c>
      <c r="X10" s="238">
        <v>192590.69999999998</v>
      </c>
      <c r="Z10" s="138"/>
      <c r="AA10" s="316"/>
      <c r="AB10" s="134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</row>
    <row r="11" spans="1:48" ht="13.5" customHeight="1" x14ac:dyDescent="0.15">
      <c r="B11" s="419"/>
      <c r="C11" s="420">
        <v>6</v>
      </c>
      <c r="D11" s="421"/>
      <c r="E11" s="357">
        <v>1050</v>
      </c>
      <c r="F11" s="357">
        <v>1470</v>
      </c>
      <c r="G11" s="357">
        <v>1214.9539666223495</v>
      </c>
      <c r="H11" s="357">
        <v>41470</v>
      </c>
      <c r="I11" s="357">
        <v>1365</v>
      </c>
      <c r="J11" s="357">
        <v>1785</v>
      </c>
      <c r="K11" s="357">
        <v>1594.5830953912971</v>
      </c>
      <c r="L11" s="357">
        <v>14403.699999999999</v>
      </c>
      <c r="M11" s="357">
        <v>1470</v>
      </c>
      <c r="N11" s="357">
        <v>1785</v>
      </c>
      <c r="O11" s="357">
        <v>1655.1651247879126</v>
      </c>
      <c r="P11" s="357">
        <v>15273.2</v>
      </c>
      <c r="Q11" s="357">
        <v>1470</v>
      </c>
      <c r="R11" s="357">
        <v>1785</v>
      </c>
      <c r="S11" s="357">
        <v>1639.4514679352264</v>
      </c>
      <c r="T11" s="357">
        <v>13603.5</v>
      </c>
      <c r="U11" s="357">
        <v>1365</v>
      </c>
      <c r="V11" s="357">
        <v>1732.5</v>
      </c>
      <c r="W11" s="357">
        <v>1526.3293269230771</v>
      </c>
      <c r="X11" s="360">
        <v>20018.900000000001</v>
      </c>
      <c r="Z11" s="423"/>
      <c r="AA11" s="420"/>
      <c r="AB11" s="420"/>
      <c r="AC11" s="358"/>
      <c r="AD11" s="358"/>
      <c r="AE11" s="358"/>
      <c r="AF11" s="358"/>
      <c r="AG11" s="358"/>
      <c r="AH11" s="358"/>
      <c r="AI11" s="358"/>
      <c r="AJ11" s="358"/>
      <c r="AK11" s="358"/>
      <c r="AL11" s="358"/>
      <c r="AM11" s="358"/>
      <c r="AN11" s="358"/>
      <c r="AO11" s="358"/>
      <c r="AP11" s="358"/>
      <c r="AQ11" s="358"/>
      <c r="AR11" s="358"/>
      <c r="AS11" s="358"/>
      <c r="AT11" s="358"/>
      <c r="AU11" s="358"/>
      <c r="AV11" s="358"/>
    </row>
    <row r="12" spans="1:48" ht="13.5" customHeight="1" x14ac:dyDescent="0.15">
      <c r="B12" s="419"/>
      <c r="C12" s="420">
        <v>7</v>
      </c>
      <c r="D12" s="421"/>
      <c r="E12" s="357">
        <v>1050</v>
      </c>
      <c r="F12" s="357">
        <v>1449</v>
      </c>
      <c r="G12" s="357">
        <v>1185.5005148346158</v>
      </c>
      <c r="H12" s="357">
        <v>56538</v>
      </c>
      <c r="I12" s="360">
        <v>1365</v>
      </c>
      <c r="J12" s="357">
        <v>1785</v>
      </c>
      <c r="K12" s="357">
        <v>1618.4836314847942</v>
      </c>
      <c r="L12" s="360">
        <v>19696.699999999997</v>
      </c>
      <c r="M12" s="357">
        <v>1365</v>
      </c>
      <c r="N12" s="357">
        <v>1890</v>
      </c>
      <c r="O12" s="357">
        <v>1663.2701243796334</v>
      </c>
      <c r="P12" s="360">
        <v>20403.699999999997</v>
      </c>
      <c r="Q12" s="357">
        <v>1365</v>
      </c>
      <c r="R12" s="357">
        <v>1890</v>
      </c>
      <c r="S12" s="357">
        <v>1669.1826931643377</v>
      </c>
      <c r="T12" s="357">
        <v>20278.2</v>
      </c>
      <c r="U12" s="357">
        <v>1155</v>
      </c>
      <c r="V12" s="357">
        <v>1680</v>
      </c>
      <c r="W12" s="357">
        <v>1477.4229020722987</v>
      </c>
      <c r="X12" s="360">
        <v>24258.2</v>
      </c>
      <c r="Z12" s="423"/>
      <c r="AA12" s="420"/>
      <c r="AB12" s="420"/>
      <c r="AC12" s="358"/>
      <c r="AD12" s="358"/>
      <c r="AE12" s="358"/>
      <c r="AF12" s="358"/>
      <c r="AG12" s="358"/>
      <c r="AH12" s="358"/>
      <c r="AI12" s="358"/>
      <c r="AJ12" s="358"/>
      <c r="AK12" s="358"/>
      <c r="AL12" s="358"/>
      <c r="AM12" s="358"/>
      <c r="AN12" s="358"/>
      <c r="AO12" s="358"/>
      <c r="AP12" s="358"/>
      <c r="AQ12" s="358"/>
      <c r="AR12" s="358"/>
      <c r="AS12" s="358"/>
      <c r="AT12" s="358"/>
      <c r="AU12" s="358"/>
      <c r="AV12" s="358"/>
    </row>
    <row r="13" spans="1:48" ht="13.5" customHeight="1" x14ac:dyDescent="0.15">
      <c r="B13" s="419"/>
      <c r="C13" s="420">
        <v>8</v>
      </c>
      <c r="D13" s="421"/>
      <c r="E13" s="357">
        <v>1050</v>
      </c>
      <c r="F13" s="357">
        <v>1470</v>
      </c>
      <c r="G13" s="357">
        <v>1176.7273406839845</v>
      </c>
      <c r="H13" s="357">
        <v>47793</v>
      </c>
      <c r="I13" s="357">
        <v>1365</v>
      </c>
      <c r="J13" s="357">
        <v>1837.5</v>
      </c>
      <c r="K13" s="357">
        <v>1622.0499182441358</v>
      </c>
      <c r="L13" s="357">
        <v>12479.7</v>
      </c>
      <c r="M13" s="357">
        <v>1365</v>
      </c>
      <c r="N13" s="357">
        <v>1890</v>
      </c>
      <c r="O13" s="360">
        <v>1683.9321110857666</v>
      </c>
      <c r="P13" s="357">
        <v>13920.8</v>
      </c>
      <c r="Q13" s="357">
        <v>1365</v>
      </c>
      <c r="R13" s="357">
        <v>1890</v>
      </c>
      <c r="S13" s="357">
        <v>1675.1851247030881</v>
      </c>
      <c r="T13" s="357">
        <v>13949.5</v>
      </c>
      <c r="U13" s="357">
        <v>1155</v>
      </c>
      <c r="V13" s="357">
        <v>1680</v>
      </c>
      <c r="W13" s="357">
        <v>1490.1378752730416</v>
      </c>
      <c r="X13" s="360">
        <v>13587.300000000001</v>
      </c>
      <c r="Z13" s="423"/>
      <c r="AA13" s="420"/>
      <c r="AB13" s="420"/>
      <c r="AC13" s="358"/>
      <c r="AD13" s="358"/>
      <c r="AE13" s="358"/>
      <c r="AF13" s="358"/>
      <c r="AG13" s="358"/>
      <c r="AH13" s="358"/>
      <c r="AI13" s="358"/>
      <c r="AJ13" s="358"/>
      <c r="AK13" s="358"/>
      <c r="AL13" s="358"/>
      <c r="AM13" s="358"/>
      <c r="AN13" s="358"/>
      <c r="AO13" s="358"/>
      <c r="AP13" s="358"/>
      <c r="AQ13" s="358"/>
      <c r="AR13" s="358"/>
      <c r="AS13" s="358"/>
      <c r="AT13" s="358"/>
      <c r="AU13" s="358"/>
      <c r="AV13" s="358"/>
    </row>
    <row r="14" spans="1:48" ht="13.5" customHeight="1" x14ac:dyDescent="0.15">
      <c r="B14" s="419"/>
      <c r="C14" s="420">
        <v>9</v>
      </c>
      <c r="D14" s="421"/>
      <c r="E14" s="357">
        <v>997.5</v>
      </c>
      <c r="F14" s="357">
        <v>1470</v>
      </c>
      <c r="G14" s="357">
        <v>1177.9105644978463</v>
      </c>
      <c r="H14" s="357">
        <v>34141.300000000003</v>
      </c>
      <c r="I14" s="357">
        <v>1365</v>
      </c>
      <c r="J14" s="357">
        <v>1942.5</v>
      </c>
      <c r="K14" s="357">
        <v>1618.8345489175881</v>
      </c>
      <c r="L14" s="357">
        <v>10881.3</v>
      </c>
      <c r="M14" s="357">
        <v>1365</v>
      </c>
      <c r="N14" s="357">
        <v>2000.04</v>
      </c>
      <c r="O14" s="357">
        <v>1665.2936479821242</v>
      </c>
      <c r="P14" s="357">
        <v>14646.3</v>
      </c>
      <c r="Q14" s="357">
        <v>1365</v>
      </c>
      <c r="R14" s="357">
        <v>2000.04</v>
      </c>
      <c r="S14" s="357">
        <v>1686.4529884093035</v>
      </c>
      <c r="T14" s="357">
        <v>12028.7</v>
      </c>
      <c r="U14" s="357">
        <v>1260</v>
      </c>
      <c r="V14" s="357">
        <v>1785</v>
      </c>
      <c r="W14" s="357">
        <v>1572.610635367387</v>
      </c>
      <c r="X14" s="360">
        <v>14450.3</v>
      </c>
      <c r="Z14" s="423"/>
      <c r="AA14" s="420"/>
      <c r="AB14" s="420"/>
      <c r="AC14" s="358"/>
      <c r="AD14" s="358"/>
      <c r="AE14" s="358"/>
      <c r="AF14" s="358"/>
      <c r="AG14" s="358"/>
      <c r="AH14" s="358"/>
      <c r="AI14" s="358"/>
      <c r="AJ14" s="358"/>
      <c r="AK14" s="358"/>
      <c r="AL14" s="358"/>
      <c r="AM14" s="358"/>
      <c r="AN14" s="358"/>
      <c r="AO14" s="358"/>
      <c r="AP14" s="358"/>
      <c r="AQ14" s="358"/>
      <c r="AR14" s="358"/>
      <c r="AS14" s="358"/>
      <c r="AT14" s="358"/>
      <c r="AU14" s="358"/>
      <c r="AV14" s="358"/>
    </row>
    <row r="15" spans="1:48" ht="13.5" customHeight="1" x14ac:dyDescent="0.15">
      <c r="B15" s="419"/>
      <c r="C15" s="420">
        <v>10</v>
      </c>
      <c r="D15" s="421"/>
      <c r="E15" s="357">
        <v>892.5</v>
      </c>
      <c r="F15" s="357">
        <v>1539.1950000000002</v>
      </c>
      <c r="G15" s="357">
        <v>1161.8718765319461</v>
      </c>
      <c r="H15" s="357">
        <v>53264.6</v>
      </c>
      <c r="I15" s="357">
        <v>1365</v>
      </c>
      <c r="J15" s="357">
        <v>1963.5</v>
      </c>
      <c r="K15" s="357">
        <v>1665.8657109508281</v>
      </c>
      <c r="L15" s="357">
        <v>16383.2</v>
      </c>
      <c r="M15" s="357">
        <v>1417.5</v>
      </c>
      <c r="N15" s="357">
        <v>2047.5</v>
      </c>
      <c r="O15" s="357">
        <v>1702.9239070732551</v>
      </c>
      <c r="P15" s="357">
        <v>18964.3</v>
      </c>
      <c r="Q15" s="357">
        <v>1428</v>
      </c>
      <c r="R15" s="357">
        <v>2047.5</v>
      </c>
      <c r="S15" s="357">
        <v>1696.4272056087725</v>
      </c>
      <c r="T15" s="357">
        <v>17450.2</v>
      </c>
      <c r="U15" s="357">
        <v>1365</v>
      </c>
      <c r="V15" s="357">
        <v>1837.5</v>
      </c>
      <c r="W15" s="357">
        <v>1604.9843253540612</v>
      </c>
      <c r="X15" s="360">
        <v>20998.199999999997</v>
      </c>
      <c r="Z15" s="423"/>
      <c r="AA15" s="420"/>
      <c r="AB15" s="420"/>
      <c r="AC15" s="358"/>
      <c r="AD15" s="358"/>
      <c r="AE15" s="358"/>
      <c r="AF15" s="358"/>
      <c r="AG15" s="358"/>
      <c r="AH15" s="358"/>
      <c r="AI15" s="358"/>
      <c r="AJ15" s="358"/>
      <c r="AK15" s="358"/>
      <c r="AL15" s="358"/>
      <c r="AM15" s="358"/>
      <c r="AN15" s="358"/>
      <c r="AO15" s="358"/>
      <c r="AP15" s="358"/>
      <c r="AQ15" s="358"/>
      <c r="AR15" s="358"/>
      <c r="AS15" s="358"/>
      <c r="AT15" s="358"/>
      <c r="AU15" s="358"/>
      <c r="AV15" s="358"/>
    </row>
    <row r="16" spans="1:48" ht="13.5" customHeight="1" x14ac:dyDescent="0.15">
      <c r="B16" s="419"/>
      <c r="C16" s="420">
        <v>11</v>
      </c>
      <c r="D16" s="421"/>
      <c r="E16" s="357">
        <v>735</v>
      </c>
      <c r="F16" s="357">
        <v>1421.175</v>
      </c>
      <c r="G16" s="357">
        <v>1043.8057104617446</v>
      </c>
      <c r="H16" s="357">
        <v>36283.600000000006</v>
      </c>
      <c r="I16" s="357">
        <v>1365</v>
      </c>
      <c r="J16" s="357">
        <v>1949.7450000000001</v>
      </c>
      <c r="K16" s="357">
        <v>1638.9210723767749</v>
      </c>
      <c r="L16" s="357">
        <v>14944.399999999998</v>
      </c>
      <c r="M16" s="357">
        <v>1365</v>
      </c>
      <c r="N16" s="357">
        <v>1995</v>
      </c>
      <c r="O16" s="357">
        <v>1671.5738524376059</v>
      </c>
      <c r="P16" s="357">
        <v>15497.600000000002</v>
      </c>
      <c r="Q16" s="357">
        <v>1365</v>
      </c>
      <c r="R16" s="357">
        <v>1890</v>
      </c>
      <c r="S16" s="357">
        <v>1656.1433999474104</v>
      </c>
      <c r="T16" s="357">
        <v>14254</v>
      </c>
      <c r="U16" s="357">
        <v>1365</v>
      </c>
      <c r="V16" s="357">
        <v>1837.5</v>
      </c>
      <c r="W16" s="357">
        <v>1610.3014152612338</v>
      </c>
      <c r="X16" s="360">
        <v>16709.599999999999</v>
      </c>
      <c r="Z16" s="423"/>
      <c r="AA16" s="420"/>
      <c r="AB16" s="420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8"/>
      <c r="AN16" s="358"/>
      <c r="AO16" s="358"/>
      <c r="AP16" s="358"/>
      <c r="AQ16" s="358"/>
      <c r="AR16" s="358"/>
      <c r="AS16" s="358"/>
      <c r="AT16" s="358"/>
      <c r="AU16" s="358"/>
      <c r="AV16" s="358"/>
    </row>
    <row r="17" spans="2:48" ht="13.5" customHeight="1" x14ac:dyDescent="0.15">
      <c r="B17" s="419"/>
      <c r="C17" s="420">
        <v>12</v>
      </c>
      <c r="D17" s="421"/>
      <c r="E17" s="357">
        <v>735</v>
      </c>
      <c r="F17" s="357">
        <v>1365</v>
      </c>
      <c r="G17" s="357">
        <v>1072.1405501989077</v>
      </c>
      <c r="H17" s="357">
        <v>49194.5</v>
      </c>
      <c r="I17" s="357">
        <v>1365</v>
      </c>
      <c r="J17" s="357">
        <v>1837.5</v>
      </c>
      <c r="K17" s="357">
        <v>1636.3200619474735</v>
      </c>
      <c r="L17" s="357">
        <v>17924</v>
      </c>
      <c r="M17" s="357">
        <v>1365</v>
      </c>
      <c r="N17" s="357">
        <v>1837.5</v>
      </c>
      <c r="O17" s="357">
        <v>1670.4340633393351</v>
      </c>
      <c r="P17" s="357">
        <v>18415.400000000001</v>
      </c>
      <c r="Q17" s="357">
        <v>1365</v>
      </c>
      <c r="R17" s="357">
        <v>1837.5</v>
      </c>
      <c r="S17" s="357">
        <v>1652.5389898989904</v>
      </c>
      <c r="T17" s="357">
        <v>18163.7</v>
      </c>
      <c r="U17" s="357">
        <v>1365</v>
      </c>
      <c r="V17" s="357">
        <v>1732.5</v>
      </c>
      <c r="W17" s="357">
        <v>1543.2862770847012</v>
      </c>
      <c r="X17" s="360">
        <v>18794</v>
      </c>
      <c r="Z17" s="423"/>
      <c r="AA17" s="420"/>
      <c r="AB17" s="420"/>
      <c r="AC17" s="358"/>
      <c r="AD17" s="358"/>
      <c r="AE17" s="358"/>
      <c r="AF17" s="358"/>
      <c r="AG17" s="358"/>
      <c r="AH17" s="358"/>
      <c r="AI17" s="358"/>
      <c r="AJ17" s="358"/>
      <c r="AK17" s="358"/>
      <c r="AL17" s="358"/>
      <c r="AM17" s="358"/>
      <c r="AN17" s="358"/>
      <c r="AO17" s="358"/>
      <c r="AP17" s="358"/>
      <c r="AQ17" s="358"/>
      <c r="AR17" s="358"/>
      <c r="AS17" s="358"/>
      <c r="AT17" s="358"/>
      <c r="AU17" s="358"/>
      <c r="AV17" s="358"/>
    </row>
    <row r="18" spans="2:48" ht="13.5" customHeight="1" x14ac:dyDescent="0.15">
      <c r="B18" s="419" t="s">
        <v>303</v>
      </c>
      <c r="C18" s="420">
        <v>1</v>
      </c>
      <c r="D18" s="421" t="s">
        <v>304</v>
      </c>
      <c r="E18" s="357">
        <v>735</v>
      </c>
      <c r="F18" s="360">
        <v>1365</v>
      </c>
      <c r="G18" s="357">
        <v>1023.2263895674395</v>
      </c>
      <c r="H18" s="357">
        <v>47749.000000000007</v>
      </c>
      <c r="I18" s="357">
        <v>1155</v>
      </c>
      <c r="J18" s="357">
        <v>1785</v>
      </c>
      <c r="K18" s="357">
        <v>1545.8481199662326</v>
      </c>
      <c r="L18" s="357">
        <v>18336.899999999998</v>
      </c>
      <c r="M18" s="360">
        <v>1155</v>
      </c>
      <c r="N18" s="357">
        <v>1890</v>
      </c>
      <c r="O18" s="357">
        <v>1637.6283168128102</v>
      </c>
      <c r="P18" s="357">
        <v>20092.500000000004</v>
      </c>
      <c r="Q18" s="357">
        <v>1155</v>
      </c>
      <c r="R18" s="357">
        <v>1890</v>
      </c>
      <c r="S18" s="357">
        <v>1644.0979983987195</v>
      </c>
      <c r="T18" s="357">
        <v>17293.400000000001</v>
      </c>
      <c r="U18" s="357">
        <v>1155</v>
      </c>
      <c r="V18" s="357">
        <v>1732.5</v>
      </c>
      <c r="W18" s="357">
        <v>1497.77034374712</v>
      </c>
      <c r="X18" s="360">
        <v>20285.800000000003</v>
      </c>
      <c r="Z18" s="423"/>
      <c r="AA18" s="420"/>
      <c r="AB18" s="420"/>
      <c r="AC18" s="358"/>
      <c r="AD18" s="358"/>
      <c r="AE18" s="358"/>
      <c r="AF18" s="358"/>
      <c r="AG18" s="358"/>
      <c r="AH18" s="358"/>
      <c r="AI18" s="358"/>
      <c r="AJ18" s="358"/>
      <c r="AK18" s="358"/>
      <c r="AL18" s="358"/>
      <c r="AM18" s="358"/>
      <c r="AN18" s="358"/>
      <c r="AO18" s="358"/>
      <c r="AP18" s="358"/>
      <c r="AQ18" s="358"/>
      <c r="AR18" s="358"/>
      <c r="AS18" s="358"/>
      <c r="AT18" s="358"/>
      <c r="AU18" s="358"/>
      <c r="AV18" s="358"/>
    </row>
    <row r="19" spans="2:48" ht="13.5" customHeight="1" x14ac:dyDescent="0.15">
      <c r="B19" s="419"/>
      <c r="C19" s="420">
        <v>2</v>
      </c>
      <c r="D19" s="421"/>
      <c r="E19" s="357">
        <v>840</v>
      </c>
      <c r="F19" s="357">
        <v>1378.125</v>
      </c>
      <c r="G19" s="357">
        <v>1068.3447124557101</v>
      </c>
      <c r="H19" s="357">
        <v>38936</v>
      </c>
      <c r="I19" s="357">
        <v>1260</v>
      </c>
      <c r="J19" s="357">
        <v>1732.5</v>
      </c>
      <c r="K19" s="357">
        <v>1543.8092392604999</v>
      </c>
      <c r="L19" s="357">
        <v>14424.5</v>
      </c>
      <c r="M19" s="357">
        <v>1260</v>
      </c>
      <c r="N19" s="357">
        <v>1680</v>
      </c>
      <c r="O19" s="357">
        <v>1565.7107514075358</v>
      </c>
      <c r="P19" s="357">
        <v>14569.2</v>
      </c>
      <c r="Q19" s="357">
        <v>1260</v>
      </c>
      <c r="R19" s="357">
        <v>1680</v>
      </c>
      <c r="S19" s="357">
        <v>1556.3329414554148</v>
      </c>
      <c r="T19" s="357">
        <v>13752.199999999999</v>
      </c>
      <c r="U19" s="357">
        <v>1260</v>
      </c>
      <c r="V19" s="357">
        <v>1680</v>
      </c>
      <c r="W19" s="357">
        <v>1499.844355937533</v>
      </c>
      <c r="X19" s="360">
        <v>17806.8</v>
      </c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</row>
    <row r="20" spans="2:48" ht="13.5" customHeight="1" x14ac:dyDescent="0.15">
      <c r="B20" s="419"/>
      <c r="C20" s="420">
        <v>3</v>
      </c>
      <c r="D20" s="421"/>
      <c r="E20" s="357">
        <v>892.5</v>
      </c>
      <c r="F20" s="357">
        <v>1417.5</v>
      </c>
      <c r="G20" s="357">
        <v>1132.0442007429965</v>
      </c>
      <c r="H20" s="357">
        <v>42441</v>
      </c>
      <c r="I20" s="357">
        <v>1365</v>
      </c>
      <c r="J20" s="357">
        <v>1750.665</v>
      </c>
      <c r="K20" s="357">
        <v>1593.4620429031897</v>
      </c>
      <c r="L20" s="357">
        <v>13556.9</v>
      </c>
      <c r="M20" s="357">
        <v>1365</v>
      </c>
      <c r="N20" s="357">
        <v>1890</v>
      </c>
      <c r="O20" s="357">
        <v>1618.3787323710887</v>
      </c>
      <c r="P20" s="357">
        <v>15420.7</v>
      </c>
      <c r="Q20" s="357">
        <v>1365</v>
      </c>
      <c r="R20" s="357">
        <v>1890</v>
      </c>
      <c r="S20" s="357">
        <v>1617.6829290195126</v>
      </c>
      <c r="T20" s="357">
        <v>13618.7</v>
      </c>
      <c r="U20" s="357">
        <v>1312.5</v>
      </c>
      <c r="V20" s="357">
        <v>1627.5</v>
      </c>
      <c r="W20" s="357">
        <v>1513.7135828734795</v>
      </c>
      <c r="X20" s="360">
        <v>14828.600000000002</v>
      </c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</row>
    <row r="21" spans="2:48" ht="13.5" customHeight="1" x14ac:dyDescent="0.15">
      <c r="B21" s="419"/>
      <c r="C21" s="420">
        <v>4</v>
      </c>
      <c r="D21" s="421"/>
      <c r="E21" s="357">
        <v>945</v>
      </c>
      <c r="F21" s="358">
        <v>1793.5049999999999</v>
      </c>
      <c r="G21" s="360">
        <v>1271.4589984483964</v>
      </c>
      <c r="H21" s="357">
        <v>61991.9</v>
      </c>
      <c r="I21" s="357">
        <v>1470</v>
      </c>
      <c r="J21" s="357">
        <v>1732.5</v>
      </c>
      <c r="K21" s="357">
        <v>1636.4815887779218</v>
      </c>
      <c r="L21" s="357">
        <v>19616.400000000001</v>
      </c>
      <c r="M21" s="357">
        <v>1522.5</v>
      </c>
      <c r="N21" s="357">
        <v>1890</v>
      </c>
      <c r="O21" s="357">
        <v>1701.1710251398531</v>
      </c>
      <c r="P21" s="357">
        <v>21742.5</v>
      </c>
      <c r="Q21" s="357">
        <v>1575</v>
      </c>
      <c r="R21" s="357">
        <v>1890</v>
      </c>
      <c r="S21" s="357">
        <v>1700.7083661129723</v>
      </c>
      <c r="T21" s="357">
        <v>20802.599999999999</v>
      </c>
      <c r="U21" s="357">
        <v>1365</v>
      </c>
      <c r="V21" s="357">
        <v>1680</v>
      </c>
      <c r="W21" s="357">
        <v>1547.5151846665503</v>
      </c>
      <c r="X21" s="360">
        <v>23911.200000000001</v>
      </c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</row>
    <row r="22" spans="2:48" ht="13.5" customHeight="1" x14ac:dyDescent="0.15">
      <c r="B22" s="419"/>
      <c r="C22" s="420">
        <v>5</v>
      </c>
      <c r="D22" s="421"/>
      <c r="E22" s="357">
        <v>1155</v>
      </c>
      <c r="F22" s="357">
        <v>1575</v>
      </c>
      <c r="G22" s="357">
        <v>1300.880552049766</v>
      </c>
      <c r="H22" s="357">
        <v>47976.599999999991</v>
      </c>
      <c r="I22" s="357">
        <v>1417.5</v>
      </c>
      <c r="J22" s="357">
        <v>1890</v>
      </c>
      <c r="K22" s="357">
        <v>1676.1307589636574</v>
      </c>
      <c r="L22" s="357">
        <v>15708.500000000002</v>
      </c>
      <c r="M22" s="357">
        <v>1417.5</v>
      </c>
      <c r="N22" s="357">
        <v>1890</v>
      </c>
      <c r="O22" s="357">
        <v>1721.3272824723915</v>
      </c>
      <c r="P22" s="357">
        <v>17891.2</v>
      </c>
      <c r="Q22" s="357">
        <v>1470</v>
      </c>
      <c r="R22" s="357">
        <v>1890</v>
      </c>
      <c r="S22" s="357">
        <v>1734.7945168099004</v>
      </c>
      <c r="T22" s="357">
        <v>17166.8</v>
      </c>
      <c r="U22" s="357">
        <v>1417.5</v>
      </c>
      <c r="V22" s="357">
        <v>1785</v>
      </c>
      <c r="W22" s="357">
        <v>1604.8936703077272</v>
      </c>
      <c r="X22" s="360">
        <v>20642.099999999999</v>
      </c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</row>
    <row r="23" spans="2:48" ht="13.5" customHeight="1" x14ac:dyDescent="0.15">
      <c r="B23" s="425"/>
      <c r="C23" s="426">
        <v>6</v>
      </c>
      <c r="D23" s="427"/>
      <c r="E23" s="362">
        <v>1101.9750000000001</v>
      </c>
      <c r="F23" s="362">
        <v>1674.96</v>
      </c>
      <c r="G23" s="362">
        <v>1329.7746819982272</v>
      </c>
      <c r="H23" s="362">
        <v>38938.199999999997</v>
      </c>
      <c r="I23" s="362">
        <v>1470</v>
      </c>
      <c r="J23" s="362">
        <v>1890</v>
      </c>
      <c r="K23" s="362">
        <v>1713.216080582464</v>
      </c>
      <c r="L23" s="362">
        <v>13282.3</v>
      </c>
      <c r="M23" s="362">
        <v>1522.5</v>
      </c>
      <c r="N23" s="362">
        <v>1890</v>
      </c>
      <c r="O23" s="362">
        <v>1735.9156390134531</v>
      </c>
      <c r="P23" s="362">
        <v>14846.6</v>
      </c>
      <c r="Q23" s="362">
        <v>1522.5</v>
      </c>
      <c r="R23" s="362">
        <v>1890</v>
      </c>
      <c r="S23" s="362">
        <v>1738.929243282123</v>
      </c>
      <c r="T23" s="362">
        <v>13719.3</v>
      </c>
      <c r="U23" s="362">
        <v>1470</v>
      </c>
      <c r="V23" s="362">
        <v>1785</v>
      </c>
      <c r="W23" s="362">
        <v>1633.4191083947512</v>
      </c>
      <c r="X23" s="363">
        <v>18092</v>
      </c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</row>
    <row r="24" spans="2:48" ht="13.5" customHeight="1" x14ac:dyDescent="0.15">
      <c r="B24" s="429"/>
      <c r="C24" s="430"/>
      <c r="D24" s="431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</row>
    <row r="25" spans="2:48" ht="13.5" customHeight="1" x14ac:dyDescent="0.15">
      <c r="B25" s="399"/>
      <c r="C25" s="430"/>
      <c r="D25" s="432"/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357"/>
      <c r="V25" s="357"/>
      <c r="W25" s="357"/>
      <c r="X25" s="357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</row>
    <row r="26" spans="2:48" ht="13.5" customHeight="1" x14ac:dyDescent="0.15">
      <c r="B26" s="429" t="s">
        <v>127</v>
      </c>
      <c r="C26" s="430"/>
      <c r="D26" s="431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</row>
    <row r="27" spans="2:48" ht="13.5" customHeight="1" x14ac:dyDescent="0.15">
      <c r="B27" s="402">
        <v>41428</v>
      </c>
      <c r="C27" s="403"/>
      <c r="D27" s="404">
        <v>41432</v>
      </c>
      <c r="E27" s="357">
        <v>1155</v>
      </c>
      <c r="F27" s="357">
        <v>1584.9750000000001</v>
      </c>
      <c r="G27" s="357">
        <v>1351.6291143327139</v>
      </c>
      <c r="H27" s="357">
        <v>9202.7999999999993</v>
      </c>
      <c r="I27" s="357">
        <v>1470</v>
      </c>
      <c r="J27" s="357">
        <v>1785</v>
      </c>
      <c r="K27" s="357">
        <v>1669.6245762711874</v>
      </c>
      <c r="L27" s="357">
        <v>3573.3</v>
      </c>
      <c r="M27" s="357">
        <v>1522.5</v>
      </c>
      <c r="N27" s="357">
        <v>1785</v>
      </c>
      <c r="O27" s="357">
        <v>1691.650561741146</v>
      </c>
      <c r="P27" s="357">
        <v>4144.8999999999996</v>
      </c>
      <c r="Q27" s="357">
        <v>1522.5</v>
      </c>
      <c r="R27" s="357">
        <v>1785</v>
      </c>
      <c r="S27" s="357">
        <v>1688.6966995447649</v>
      </c>
      <c r="T27" s="357">
        <v>3559.7</v>
      </c>
      <c r="U27" s="357">
        <v>1470</v>
      </c>
      <c r="V27" s="357">
        <v>1732.5</v>
      </c>
      <c r="W27" s="357">
        <v>1620.3219911458871</v>
      </c>
      <c r="X27" s="357">
        <v>5401.4</v>
      </c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</row>
    <row r="28" spans="2:48" ht="13.5" customHeight="1" x14ac:dyDescent="0.15">
      <c r="B28" s="405" t="s">
        <v>128</v>
      </c>
      <c r="C28" s="406"/>
      <c r="D28" s="404"/>
      <c r="E28" s="357"/>
      <c r="F28" s="357"/>
      <c r="G28" s="357"/>
      <c r="H28" s="357"/>
      <c r="I28" s="357"/>
      <c r="J28" s="357"/>
      <c r="K28" s="357"/>
      <c r="L28" s="357"/>
      <c r="M28" s="357"/>
      <c r="N28" s="357"/>
      <c r="O28" s="357"/>
      <c r="P28" s="357"/>
      <c r="Q28" s="357"/>
      <c r="R28" s="357"/>
      <c r="S28" s="357"/>
      <c r="T28" s="357"/>
      <c r="U28" s="357"/>
      <c r="V28" s="357"/>
      <c r="W28" s="357"/>
      <c r="X28" s="357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</row>
    <row r="29" spans="2:48" ht="13.5" customHeight="1" x14ac:dyDescent="0.15">
      <c r="B29" s="402">
        <v>41435</v>
      </c>
      <c r="C29" s="403"/>
      <c r="D29" s="404">
        <v>41439</v>
      </c>
      <c r="E29" s="357">
        <v>1155</v>
      </c>
      <c r="F29" s="357">
        <v>1660.365</v>
      </c>
      <c r="G29" s="357">
        <v>1388.3080797941275</v>
      </c>
      <c r="H29" s="357">
        <v>8805.7999999999993</v>
      </c>
      <c r="I29" s="357">
        <v>1575</v>
      </c>
      <c r="J29" s="357">
        <v>1890</v>
      </c>
      <c r="K29" s="357">
        <v>1720.6694041924595</v>
      </c>
      <c r="L29" s="357">
        <v>3100</v>
      </c>
      <c r="M29" s="357">
        <v>1575</v>
      </c>
      <c r="N29" s="357">
        <v>1890</v>
      </c>
      <c r="O29" s="357">
        <v>1733.3824792442022</v>
      </c>
      <c r="P29" s="357">
        <v>3284.3</v>
      </c>
      <c r="Q29" s="357">
        <v>1575</v>
      </c>
      <c r="R29" s="357">
        <v>1890</v>
      </c>
      <c r="S29" s="357">
        <v>1756.7640829134359</v>
      </c>
      <c r="T29" s="357">
        <v>3605.3</v>
      </c>
      <c r="U29" s="357">
        <v>1470</v>
      </c>
      <c r="V29" s="357">
        <v>1764</v>
      </c>
      <c r="W29" s="357">
        <v>1640.3423463457996</v>
      </c>
      <c r="X29" s="357">
        <v>4300.3</v>
      </c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</row>
    <row r="30" spans="2:48" ht="13.5" customHeight="1" x14ac:dyDescent="0.15">
      <c r="B30" s="405" t="s">
        <v>129</v>
      </c>
      <c r="C30" s="406"/>
      <c r="D30" s="404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</row>
    <row r="31" spans="2:48" ht="13.5" customHeight="1" x14ac:dyDescent="0.15">
      <c r="B31" s="402">
        <v>41442</v>
      </c>
      <c r="C31" s="403"/>
      <c r="D31" s="404">
        <v>41446</v>
      </c>
      <c r="E31" s="241">
        <v>1102.5</v>
      </c>
      <c r="F31" s="241">
        <v>1674.96</v>
      </c>
      <c r="G31" s="241">
        <v>1338.513897564022</v>
      </c>
      <c r="H31" s="241">
        <v>10694.4</v>
      </c>
      <c r="I31" s="241">
        <v>1575</v>
      </c>
      <c r="J31" s="241">
        <v>1890</v>
      </c>
      <c r="K31" s="241">
        <v>1724.7660215389428</v>
      </c>
      <c r="L31" s="241">
        <v>3588.7</v>
      </c>
      <c r="M31" s="241">
        <v>1575</v>
      </c>
      <c r="N31" s="241">
        <v>1890</v>
      </c>
      <c r="O31" s="241">
        <v>1739.7351551263612</v>
      </c>
      <c r="P31" s="241">
        <v>3645.3</v>
      </c>
      <c r="Q31" s="241">
        <v>1575</v>
      </c>
      <c r="R31" s="241">
        <v>1890</v>
      </c>
      <c r="S31" s="241">
        <v>1743.9603867183248</v>
      </c>
      <c r="T31" s="241">
        <v>3107.3</v>
      </c>
      <c r="U31" s="241">
        <v>1470</v>
      </c>
      <c r="V31" s="241">
        <v>1680</v>
      </c>
      <c r="W31" s="241">
        <v>1589.4751526929483</v>
      </c>
      <c r="X31" s="241">
        <v>4540.3999999999996</v>
      </c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</row>
    <row r="32" spans="2:48" ht="13.5" customHeight="1" x14ac:dyDescent="0.15">
      <c r="B32" s="405" t="s">
        <v>130</v>
      </c>
      <c r="C32" s="406"/>
      <c r="D32" s="404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</row>
    <row r="33" spans="2:48" ht="13.5" customHeight="1" x14ac:dyDescent="0.15">
      <c r="B33" s="402">
        <v>41449</v>
      </c>
      <c r="C33" s="403"/>
      <c r="D33" s="404">
        <v>41453</v>
      </c>
      <c r="E33" s="357">
        <v>1101.9750000000001</v>
      </c>
      <c r="F33" s="357">
        <v>1649.9700000000003</v>
      </c>
      <c r="G33" s="357">
        <v>1249.6219471622787</v>
      </c>
      <c r="H33" s="357">
        <v>10235.200000000001</v>
      </c>
      <c r="I33" s="357">
        <v>1522.5</v>
      </c>
      <c r="J33" s="357">
        <v>1890</v>
      </c>
      <c r="K33" s="357">
        <v>1730.8938912165195</v>
      </c>
      <c r="L33" s="357">
        <v>3020.3</v>
      </c>
      <c r="M33" s="357">
        <v>1543.5</v>
      </c>
      <c r="N33" s="357">
        <v>1890</v>
      </c>
      <c r="O33" s="357">
        <v>1765.3280529340814</v>
      </c>
      <c r="P33" s="357">
        <v>3772.1</v>
      </c>
      <c r="Q33" s="357">
        <v>1575</v>
      </c>
      <c r="R33" s="357">
        <v>1890</v>
      </c>
      <c r="S33" s="357">
        <v>1745.6636161477938</v>
      </c>
      <c r="T33" s="357">
        <v>3447</v>
      </c>
      <c r="U33" s="357">
        <v>1575</v>
      </c>
      <c r="V33" s="357">
        <v>1785</v>
      </c>
      <c r="W33" s="357">
        <v>1689.4984599334296</v>
      </c>
      <c r="X33" s="357">
        <v>3849.9</v>
      </c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</row>
    <row r="34" spans="2:48" ht="13.5" customHeight="1" x14ac:dyDescent="0.15">
      <c r="B34" s="405" t="s">
        <v>131</v>
      </c>
      <c r="C34" s="406"/>
      <c r="D34" s="404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Q34" s="357"/>
      <c r="R34" s="357"/>
      <c r="S34" s="357"/>
      <c r="T34" s="357"/>
      <c r="U34" s="357"/>
      <c r="V34" s="357"/>
      <c r="W34" s="357"/>
      <c r="X34" s="357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</row>
    <row r="35" spans="2:48" ht="13.5" customHeight="1" x14ac:dyDescent="0.15">
      <c r="B35" s="407"/>
      <c r="C35" s="408"/>
      <c r="D35" s="409"/>
      <c r="E35" s="362"/>
      <c r="F35" s="362"/>
      <c r="G35" s="362"/>
      <c r="H35" s="362"/>
      <c r="I35" s="362"/>
      <c r="J35" s="362"/>
      <c r="K35" s="362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362"/>
      <c r="W35" s="362"/>
      <c r="X35" s="362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</row>
    <row r="36" spans="2:48" ht="3.75" customHeight="1" x14ac:dyDescent="0.15">
      <c r="B36" s="188"/>
      <c r="C36" s="181"/>
      <c r="D36" s="181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</row>
    <row r="37" spans="2:48" ht="13.5" customHeight="1" x14ac:dyDescent="0.15">
      <c r="B37" s="180"/>
      <c r="C37" s="435"/>
      <c r="D37" s="435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</row>
    <row r="38" spans="2:48" ht="13.5" customHeight="1" x14ac:dyDescent="0.15">
      <c r="B38" s="225"/>
      <c r="C38" s="435"/>
      <c r="D38" s="435"/>
      <c r="X38" s="358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</row>
    <row r="39" spans="2:48" ht="13.5" customHeight="1" x14ac:dyDescent="0.15">
      <c r="B39" s="225"/>
      <c r="C39" s="435"/>
      <c r="D39" s="435"/>
      <c r="E39" s="177"/>
      <c r="F39" s="177"/>
      <c r="G39" s="177"/>
      <c r="H39" s="177"/>
      <c r="I39" s="177"/>
      <c r="J39" s="177"/>
      <c r="X39" s="358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</row>
    <row r="40" spans="2:48" ht="13.5" customHeight="1" x14ac:dyDescent="0.15">
      <c r="B40" s="225"/>
      <c r="C40" s="435"/>
      <c r="D40" s="435"/>
      <c r="E40" s="177"/>
      <c r="F40" s="177"/>
      <c r="G40" s="177"/>
      <c r="H40" s="177"/>
      <c r="I40" s="177"/>
      <c r="J40" s="177"/>
      <c r="X40" s="358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</row>
    <row r="41" spans="2:48" ht="13.5" customHeight="1" x14ac:dyDescent="0.15">
      <c r="B41" s="180"/>
      <c r="C41" s="435"/>
      <c r="E41" s="177"/>
      <c r="F41" s="177"/>
      <c r="G41" s="177"/>
      <c r="H41" s="177"/>
      <c r="I41" s="177"/>
      <c r="J41" s="177"/>
      <c r="X41" s="358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</row>
    <row r="42" spans="2:48" ht="13.5" customHeight="1" x14ac:dyDescent="0.15">
      <c r="B42" s="180"/>
      <c r="C42" s="435"/>
      <c r="E42" s="177"/>
      <c r="F42" s="177"/>
      <c r="G42" s="177"/>
      <c r="H42" s="177"/>
      <c r="I42" s="177"/>
      <c r="J42" s="177"/>
      <c r="X42" s="358"/>
    </row>
    <row r="43" spans="2:48" ht="13.5" customHeight="1" x14ac:dyDescent="0.15">
      <c r="B43" s="180"/>
      <c r="C43" s="435"/>
      <c r="X43" s="358"/>
    </row>
    <row r="44" spans="2:48" x14ac:dyDescent="0.15">
      <c r="X44" s="358"/>
    </row>
    <row r="45" spans="2:48" x14ac:dyDescent="0.15">
      <c r="X45" s="358"/>
    </row>
    <row r="46" spans="2:48" x14ac:dyDescent="0.15">
      <c r="X46" s="358"/>
    </row>
    <row r="47" spans="2:48" x14ac:dyDescent="0.15">
      <c r="X47" s="358"/>
    </row>
    <row r="48" spans="2:48" x14ac:dyDescent="0.15">
      <c r="X48" s="358"/>
    </row>
    <row r="49" spans="24:24" x14ac:dyDescent="0.15">
      <c r="X49" s="176"/>
    </row>
    <row r="50" spans="24:24" x14ac:dyDescent="0.15">
      <c r="X50" s="176"/>
    </row>
    <row r="51" spans="24:24" x14ac:dyDescent="0.15">
      <c r="X51" s="176"/>
    </row>
    <row r="52" spans="24:24" x14ac:dyDescent="0.15">
      <c r="X52" s="176"/>
    </row>
  </sheetData>
  <phoneticPr fontId="6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showZeros="0" zoomScaleNormal="100" workbookViewId="0"/>
  </sheetViews>
  <sheetFormatPr defaultColWidth="7.5" defaultRowHeight="12" x14ac:dyDescent="0.15"/>
  <cols>
    <col min="1" max="1" width="1.625" style="179" customWidth="1"/>
    <col min="2" max="2" width="8.125" style="179" customWidth="1"/>
    <col min="3" max="3" width="2.875" style="179" customWidth="1"/>
    <col min="4" max="4" width="7.375" style="179" customWidth="1"/>
    <col min="5" max="7" width="5.875" style="179" customWidth="1"/>
    <col min="8" max="8" width="8.125" style="179" customWidth="1"/>
    <col min="9" max="11" width="5.875" style="179" customWidth="1"/>
    <col min="12" max="12" width="8.125" style="179" customWidth="1"/>
    <col min="13" max="15" width="5.875" style="179" customWidth="1"/>
    <col min="16" max="16" width="8.125" style="179" customWidth="1"/>
    <col min="17" max="16384" width="7.5" style="179"/>
  </cols>
  <sheetData>
    <row r="1" spans="1:35" ht="15" customHeight="1" x14ac:dyDescent="0.15">
      <c r="A1" s="135"/>
      <c r="B1" s="415"/>
      <c r="C1" s="415"/>
      <c r="D1" s="415"/>
      <c r="R1" s="134"/>
      <c r="S1" s="416"/>
      <c r="T1" s="416"/>
      <c r="U1" s="41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</row>
    <row r="2" spans="1:35" ht="12.75" customHeight="1" x14ac:dyDescent="0.15">
      <c r="B2" s="135" t="str">
        <f>近交雑32!B2</f>
        <v>(4)交雑牛チルド「3」の品目別価格　（つづき）</v>
      </c>
      <c r="C2" s="417"/>
      <c r="D2" s="417"/>
      <c r="R2" s="176"/>
      <c r="S2" s="134"/>
      <c r="T2" s="418"/>
      <c r="U2" s="418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</row>
    <row r="3" spans="1:35" ht="12.75" customHeight="1" x14ac:dyDescent="0.15">
      <c r="B3" s="417"/>
      <c r="C3" s="417"/>
      <c r="D3" s="417"/>
      <c r="P3" s="180" t="s">
        <v>87</v>
      </c>
      <c r="R3" s="176"/>
      <c r="S3" s="418"/>
      <c r="T3" s="418"/>
      <c r="U3" s="418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81"/>
      <c r="AH3" s="176"/>
      <c r="AI3" s="176"/>
    </row>
    <row r="4" spans="1:35" ht="3.75" customHeight="1" x14ac:dyDescent="0.15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</row>
    <row r="5" spans="1:35" ht="13.5" customHeight="1" x14ac:dyDescent="0.15">
      <c r="B5" s="139"/>
      <c r="C5" s="350" t="s">
        <v>259</v>
      </c>
      <c r="D5" s="349"/>
      <c r="E5" s="374" t="s">
        <v>292</v>
      </c>
      <c r="F5" s="375"/>
      <c r="G5" s="375"/>
      <c r="H5" s="376"/>
      <c r="I5" s="374" t="s">
        <v>293</v>
      </c>
      <c r="J5" s="375"/>
      <c r="K5" s="375"/>
      <c r="L5" s="376"/>
      <c r="M5" s="374" t="s">
        <v>294</v>
      </c>
      <c r="N5" s="375"/>
      <c r="O5" s="375"/>
      <c r="P5" s="376"/>
      <c r="R5" s="176"/>
      <c r="S5" s="134"/>
      <c r="T5" s="377"/>
      <c r="U5" s="378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176"/>
      <c r="AI5" s="176"/>
    </row>
    <row r="6" spans="1:35" ht="13.5" customHeight="1" x14ac:dyDescent="0.15">
      <c r="B6" s="353" t="s">
        <v>278</v>
      </c>
      <c r="C6" s="378"/>
      <c r="D6" s="355"/>
      <c r="E6" s="380" t="s">
        <v>279</v>
      </c>
      <c r="F6" s="380" t="s">
        <v>174</v>
      </c>
      <c r="G6" s="380" t="s">
        <v>280</v>
      </c>
      <c r="H6" s="380" t="s">
        <v>98</v>
      </c>
      <c r="I6" s="380" t="s">
        <v>279</v>
      </c>
      <c r="J6" s="380" t="s">
        <v>174</v>
      </c>
      <c r="K6" s="380" t="s">
        <v>280</v>
      </c>
      <c r="L6" s="380" t="s">
        <v>98</v>
      </c>
      <c r="M6" s="380" t="s">
        <v>279</v>
      </c>
      <c r="N6" s="380" t="s">
        <v>174</v>
      </c>
      <c r="O6" s="380" t="s">
        <v>280</v>
      </c>
      <c r="P6" s="380" t="s">
        <v>98</v>
      </c>
      <c r="R6" s="176"/>
      <c r="S6" s="378"/>
      <c r="T6" s="378"/>
      <c r="U6" s="378"/>
      <c r="V6" s="381"/>
      <c r="W6" s="381"/>
      <c r="X6" s="381"/>
      <c r="Y6" s="381"/>
      <c r="Z6" s="381"/>
      <c r="AA6" s="381"/>
      <c r="AB6" s="381"/>
      <c r="AC6" s="381"/>
      <c r="AD6" s="381"/>
      <c r="AE6" s="381"/>
      <c r="AF6" s="381"/>
      <c r="AG6" s="381"/>
      <c r="AH6" s="176"/>
      <c r="AI6" s="176"/>
    </row>
    <row r="7" spans="1:35" ht="13.5" customHeight="1" x14ac:dyDescent="0.15">
      <c r="B7" s="149"/>
      <c r="C7" s="150"/>
      <c r="D7" s="160"/>
      <c r="E7" s="382"/>
      <c r="F7" s="382"/>
      <c r="G7" s="382" t="s">
        <v>281</v>
      </c>
      <c r="H7" s="382"/>
      <c r="I7" s="382"/>
      <c r="J7" s="382"/>
      <c r="K7" s="382" t="s">
        <v>281</v>
      </c>
      <c r="L7" s="382"/>
      <c r="M7" s="382"/>
      <c r="N7" s="382"/>
      <c r="O7" s="382" t="s">
        <v>281</v>
      </c>
      <c r="P7" s="382"/>
      <c r="R7" s="176"/>
      <c r="S7" s="134"/>
      <c r="T7" s="134"/>
      <c r="U7" s="134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176"/>
      <c r="AI7" s="176"/>
    </row>
    <row r="8" spans="1:35" ht="13.5" customHeight="1" x14ac:dyDescent="0.15">
      <c r="B8" s="157" t="s">
        <v>301</v>
      </c>
      <c r="C8" s="316">
        <v>22</v>
      </c>
      <c r="D8" s="155" t="s">
        <v>302</v>
      </c>
      <c r="E8" s="357">
        <v>840</v>
      </c>
      <c r="F8" s="357">
        <v>1365</v>
      </c>
      <c r="G8" s="357">
        <v>1032</v>
      </c>
      <c r="H8" s="357">
        <v>251504</v>
      </c>
      <c r="I8" s="357">
        <v>1260</v>
      </c>
      <c r="J8" s="357">
        <v>1838</v>
      </c>
      <c r="K8" s="357">
        <v>1573</v>
      </c>
      <c r="L8" s="357">
        <v>404889</v>
      </c>
      <c r="M8" s="357">
        <v>1680</v>
      </c>
      <c r="N8" s="357">
        <v>2520</v>
      </c>
      <c r="O8" s="357">
        <v>2103</v>
      </c>
      <c r="P8" s="360">
        <v>968302</v>
      </c>
      <c r="Q8" s="200"/>
      <c r="R8" s="176"/>
      <c r="S8" s="138"/>
      <c r="T8" s="316"/>
      <c r="U8" s="134"/>
      <c r="V8" s="358"/>
      <c r="W8" s="358"/>
      <c r="X8" s="358"/>
      <c r="Y8" s="358"/>
      <c r="Z8" s="358"/>
      <c r="AA8" s="358"/>
      <c r="AB8" s="358"/>
      <c r="AC8" s="358"/>
      <c r="AD8" s="358"/>
      <c r="AE8" s="358"/>
      <c r="AF8" s="358"/>
      <c r="AG8" s="358"/>
      <c r="AH8" s="176"/>
      <c r="AI8" s="176"/>
    </row>
    <row r="9" spans="1:35" ht="13.5" customHeight="1" x14ac:dyDescent="0.15">
      <c r="B9" s="157"/>
      <c r="C9" s="316">
        <v>23</v>
      </c>
      <c r="D9" s="155"/>
      <c r="E9" s="158">
        <v>945</v>
      </c>
      <c r="F9" s="158">
        <v>1312.5</v>
      </c>
      <c r="G9" s="159">
        <v>1078.1214954268244</v>
      </c>
      <c r="H9" s="158">
        <v>181500.90000000002</v>
      </c>
      <c r="I9" s="158">
        <v>1410.4649999999999</v>
      </c>
      <c r="J9" s="158">
        <v>1942.5</v>
      </c>
      <c r="K9" s="158">
        <v>1671.6195967946112</v>
      </c>
      <c r="L9" s="158">
        <v>352923.39999999985</v>
      </c>
      <c r="M9" s="158">
        <v>1890</v>
      </c>
      <c r="N9" s="158">
        <v>2520</v>
      </c>
      <c r="O9" s="158">
        <v>2143.9757885504296</v>
      </c>
      <c r="P9" s="159">
        <v>1050836.0999999999</v>
      </c>
      <c r="Q9" s="200"/>
      <c r="R9" s="176"/>
      <c r="S9" s="138"/>
      <c r="T9" s="316"/>
      <c r="U9" s="134"/>
      <c r="V9" s="358"/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176"/>
      <c r="AI9" s="176"/>
    </row>
    <row r="10" spans="1:35" ht="13.5" customHeight="1" x14ac:dyDescent="0.15">
      <c r="B10" s="361"/>
      <c r="C10" s="318">
        <v>24</v>
      </c>
      <c r="D10" s="160"/>
      <c r="E10" s="256">
        <v>840</v>
      </c>
      <c r="F10" s="256">
        <v>1365</v>
      </c>
      <c r="G10" s="161">
        <v>996.10958261482654</v>
      </c>
      <c r="H10" s="256">
        <v>232237</v>
      </c>
      <c r="I10" s="256">
        <v>1260</v>
      </c>
      <c r="J10" s="256">
        <v>2047.5</v>
      </c>
      <c r="K10" s="161">
        <v>1552.7444879333771</v>
      </c>
      <c r="L10" s="256">
        <v>276227.09999999998</v>
      </c>
      <c r="M10" s="256">
        <v>1680</v>
      </c>
      <c r="N10" s="256">
        <v>2520</v>
      </c>
      <c r="O10" s="161">
        <v>1951.0670229522582</v>
      </c>
      <c r="P10" s="436">
        <v>1195173.3</v>
      </c>
      <c r="Q10" s="176"/>
      <c r="R10" s="176"/>
      <c r="S10" s="138"/>
      <c r="T10" s="316"/>
      <c r="U10" s="134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76"/>
      <c r="AI10" s="176"/>
    </row>
    <row r="11" spans="1:35" ht="13.5" customHeight="1" x14ac:dyDescent="0.15">
      <c r="B11" s="419"/>
      <c r="C11" s="420">
        <v>6</v>
      </c>
      <c r="D11" s="421"/>
      <c r="E11" s="357">
        <v>892.5</v>
      </c>
      <c r="F11" s="357">
        <v>1155</v>
      </c>
      <c r="G11" s="357">
        <v>1009.9000676481584</v>
      </c>
      <c r="H11" s="357">
        <v>20280.5</v>
      </c>
      <c r="I11" s="357">
        <v>1417.5</v>
      </c>
      <c r="J11" s="357">
        <v>1785</v>
      </c>
      <c r="K11" s="357">
        <v>1620.4250721633989</v>
      </c>
      <c r="L11" s="357">
        <v>22205.799999999996</v>
      </c>
      <c r="M11" s="357">
        <v>1837.5</v>
      </c>
      <c r="N11" s="357">
        <v>2310</v>
      </c>
      <c r="O11" s="357">
        <v>1990.0337464343841</v>
      </c>
      <c r="P11" s="360">
        <v>91891.1</v>
      </c>
      <c r="R11" s="176"/>
      <c r="S11" s="423"/>
      <c r="T11" s="420"/>
      <c r="U11" s="420"/>
      <c r="V11" s="358"/>
      <c r="W11" s="358"/>
      <c r="X11" s="358"/>
      <c r="Y11" s="358"/>
      <c r="Z11" s="358"/>
      <c r="AA11" s="358"/>
      <c r="AB11" s="358"/>
      <c r="AC11" s="358"/>
      <c r="AD11" s="358"/>
      <c r="AE11" s="358"/>
      <c r="AF11" s="358"/>
      <c r="AG11" s="358"/>
      <c r="AH11" s="176"/>
      <c r="AI11" s="176"/>
    </row>
    <row r="12" spans="1:35" ht="13.5" customHeight="1" x14ac:dyDescent="0.15">
      <c r="B12" s="419"/>
      <c r="C12" s="420">
        <v>7</v>
      </c>
      <c r="D12" s="421"/>
      <c r="E12" s="357">
        <v>840</v>
      </c>
      <c r="F12" s="357">
        <v>1365</v>
      </c>
      <c r="G12" s="357">
        <v>1038.5656217339524</v>
      </c>
      <c r="H12" s="357">
        <v>23178.7</v>
      </c>
      <c r="I12" s="357">
        <v>1260</v>
      </c>
      <c r="J12" s="357">
        <v>1890</v>
      </c>
      <c r="K12" s="357">
        <v>1638.9271047227926</v>
      </c>
      <c r="L12" s="357">
        <v>24997.399999999998</v>
      </c>
      <c r="M12" s="357">
        <v>1743</v>
      </c>
      <c r="N12" s="357">
        <v>2467.5</v>
      </c>
      <c r="O12" s="357">
        <v>2032.5677915922972</v>
      </c>
      <c r="P12" s="360">
        <v>127440.29999999999</v>
      </c>
      <c r="R12" s="176"/>
      <c r="S12" s="423"/>
      <c r="T12" s="420"/>
      <c r="U12" s="420"/>
      <c r="V12" s="358"/>
      <c r="W12" s="358"/>
      <c r="X12" s="358"/>
      <c r="Y12" s="358"/>
      <c r="Z12" s="358"/>
      <c r="AA12" s="358"/>
      <c r="AB12" s="358"/>
      <c r="AC12" s="358"/>
      <c r="AD12" s="358"/>
      <c r="AE12" s="358"/>
      <c r="AF12" s="358"/>
      <c r="AG12" s="358"/>
      <c r="AH12" s="176"/>
      <c r="AI12" s="176"/>
    </row>
    <row r="13" spans="1:35" ht="13.5" customHeight="1" x14ac:dyDescent="0.15">
      <c r="B13" s="419"/>
      <c r="C13" s="420">
        <v>8</v>
      </c>
      <c r="D13" s="421"/>
      <c r="E13" s="357">
        <v>840</v>
      </c>
      <c r="F13" s="357">
        <v>1365</v>
      </c>
      <c r="G13" s="357">
        <v>1033.7320736980637</v>
      </c>
      <c r="H13" s="357">
        <v>16758.3</v>
      </c>
      <c r="I13" s="357">
        <v>1365</v>
      </c>
      <c r="J13" s="357">
        <v>1890</v>
      </c>
      <c r="K13" s="357">
        <v>1646.1716347358131</v>
      </c>
      <c r="L13" s="357">
        <v>18223.8</v>
      </c>
      <c r="M13" s="357">
        <v>1785</v>
      </c>
      <c r="N13" s="357">
        <v>2467.5</v>
      </c>
      <c r="O13" s="357">
        <v>2037.0993101167571</v>
      </c>
      <c r="P13" s="360">
        <v>92487</v>
      </c>
      <c r="R13" s="176"/>
      <c r="S13" s="423"/>
      <c r="T13" s="420"/>
      <c r="U13" s="420"/>
      <c r="V13" s="358"/>
      <c r="W13" s="358"/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176"/>
      <c r="AI13" s="176"/>
    </row>
    <row r="14" spans="1:35" ht="13.5" customHeight="1" x14ac:dyDescent="0.15">
      <c r="B14" s="419"/>
      <c r="C14" s="420">
        <v>9</v>
      </c>
      <c r="D14" s="421"/>
      <c r="E14" s="357">
        <v>840</v>
      </c>
      <c r="F14" s="357">
        <v>1365</v>
      </c>
      <c r="G14" s="357">
        <v>1041.2471962874979</v>
      </c>
      <c r="H14" s="357">
        <v>19932.2</v>
      </c>
      <c r="I14" s="357">
        <v>1365</v>
      </c>
      <c r="J14" s="357">
        <v>1942.5</v>
      </c>
      <c r="K14" s="357">
        <v>1659.4330614398186</v>
      </c>
      <c r="L14" s="357">
        <v>17569.400000000001</v>
      </c>
      <c r="M14" s="357">
        <v>1785</v>
      </c>
      <c r="N14" s="357">
        <v>2467.5</v>
      </c>
      <c r="O14" s="357">
        <v>2072.3411161110835</v>
      </c>
      <c r="P14" s="357">
        <v>98895.700000000012</v>
      </c>
      <c r="R14" s="176"/>
      <c r="S14" s="423"/>
      <c r="T14" s="420"/>
      <c r="U14" s="420"/>
      <c r="V14" s="358"/>
      <c r="W14" s="358"/>
      <c r="X14" s="358"/>
      <c r="Y14" s="358"/>
      <c r="Z14" s="358"/>
      <c r="AA14" s="358"/>
      <c r="AB14" s="358"/>
      <c r="AC14" s="358"/>
      <c r="AD14" s="358"/>
      <c r="AE14" s="358"/>
      <c r="AF14" s="358"/>
      <c r="AG14" s="358"/>
      <c r="AH14" s="176"/>
      <c r="AI14" s="176"/>
    </row>
    <row r="15" spans="1:35" ht="13.5" customHeight="1" x14ac:dyDescent="0.15">
      <c r="B15" s="419"/>
      <c r="C15" s="420">
        <v>10</v>
      </c>
      <c r="D15" s="421"/>
      <c r="E15" s="357">
        <v>840</v>
      </c>
      <c r="F15" s="357">
        <v>1365</v>
      </c>
      <c r="G15" s="357">
        <v>1028.1054602676213</v>
      </c>
      <c r="H15" s="357">
        <v>29542.9</v>
      </c>
      <c r="I15" s="357">
        <v>1365</v>
      </c>
      <c r="J15" s="357">
        <v>1995</v>
      </c>
      <c r="K15" s="357">
        <v>1665.8095727232062</v>
      </c>
      <c r="L15" s="357">
        <v>21695.8</v>
      </c>
      <c r="M15" s="357">
        <v>1748.67</v>
      </c>
      <c r="N15" s="357">
        <v>2467.5</v>
      </c>
      <c r="O15" s="357">
        <v>2033.5176939453884</v>
      </c>
      <c r="P15" s="360">
        <v>135017.29999999999</v>
      </c>
      <c r="R15" s="176"/>
      <c r="S15" s="423"/>
      <c r="T15" s="420"/>
      <c r="U15" s="420"/>
      <c r="V15" s="358"/>
      <c r="W15" s="358"/>
      <c r="X15" s="358"/>
      <c r="Y15" s="358"/>
      <c r="Z15" s="358"/>
      <c r="AA15" s="358"/>
      <c r="AB15" s="358"/>
      <c r="AC15" s="358"/>
      <c r="AD15" s="358"/>
      <c r="AE15" s="358"/>
      <c r="AF15" s="358"/>
      <c r="AG15" s="358"/>
      <c r="AH15" s="176"/>
      <c r="AI15" s="176"/>
    </row>
    <row r="16" spans="1:35" ht="13.5" customHeight="1" x14ac:dyDescent="0.15">
      <c r="B16" s="419"/>
      <c r="C16" s="420">
        <v>11</v>
      </c>
      <c r="D16" s="421"/>
      <c r="E16" s="357">
        <v>840</v>
      </c>
      <c r="F16" s="357">
        <v>1365</v>
      </c>
      <c r="G16" s="357">
        <v>1021.2771742800636</v>
      </c>
      <c r="H16" s="357">
        <v>21696.5</v>
      </c>
      <c r="I16" s="357">
        <v>1365</v>
      </c>
      <c r="J16" s="357">
        <v>1942.5</v>
      </c>
      <c r="K16" s="357">
        <v>1654.1450370415916</v>
      </c>
      <c r="L16" s="357">
        <v>18305.900000000001</v>
      </c>
      <c r="M16" s="357">
        <v>1785</v>
      </c>
      <c r="N16" s="357">
        <v>2520</v>
      </c>
      <c r="O16" s="357">
        <v>2050.8120680138732</v>
      </c>
      <c r="P16" s="360">
        <v>120369.40000000001</v>
      </c>
      <c r="R16" s="176"/>
      <c r="S16" s="423"/>
      <c r="T16" s="420"/>
      <c r="U16" s="420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176"/>
      <c r="AI16" s="176"/>
    </row>
    <row r="17" spans="2:35" ht="13.5" customHeight="1" x14ac:dyDescent="0.15">
      <c r="B17" s="419"/>
      <c r="C17" s="420">
        <v>12</v>
      </c>
      <c r="D17" s="421"/>
      <c r="E17" s="357">
        <v>892.5</v>
      </c>
      <c r="F17" s="357">
        <v>1312.5</v>
      </c>
      <c r="G17" s="357">
        <v>1076.34115144216</v>
      </c>
      <c r="H17" s="357">
        <v>22629.599999999999</v>
      </c>
      <c r="I17" s="357">
        <v>1312.5</v>
      </c>
      <c r="J17" s="357">
        <v>1837.5</v>
      </c>
      <c r="K17" s="357">
        <v>1612.1814885378894</v>
      </c>
      <c r="L17" s="357">
        <v>21744</v>
      </c>
      <c r="M17" s="357">
        <v>1785</v>
      </c>
      <c r="N17" s="357">
        <v>2520</v>
      </c>
      <c r="O17" s="357">
        <v>2087.6029789294316</v>
      </c>
      <c r="P17" s="360">
        <v>110456.29999999999</v>
      </c>
      <c r="R17" s="176"/>
      <c r="S17" s="423"/>
      <c r="T17" s="420"/>
      <c r="U17" s="420"/>
      <c r="V17" s="358"/>
      <c r="W17" s="358"/>
      <c r="X17" s="358"/>
      <c r="Y17" s="358"/>
      <c r="Z17" s="358"/>
      <c r="AA17" s="358"/>
      <c r="AB17" s="358"/>
      <c r="AC17" s="358"/>
      <c r="AD17" s="358"/>
      <c r="AE17" s="358"/>
      <c r="AF17" s="358"/>
      <c r="AG17" s="358"/>
      <c r="AH17" s="176"/>
      <c r="AI17" s="176"/>
    </row>
    <row r="18" spans="2:35" ht="13.5" customHeight="1" x14ac:dyDescent="0.15">
      <c r="B18" s="419" t="s">
        <v>303</v>
      </c>
      <c r="C18" s="420">
        <v>1</v>
      </c>
      <c r="D18" s="421" t="s">
        <v>304</v>
      </c>
      <c r="E18" s="357">
        <v>892.5</v>
      </c>
      <c r="F18" s="357">
        <v>1260</v>
      </c>
      <c r="G18" s="357">
        <v>1094.3942786789073</v>
      </c>
      <c r="H18" s="357">
        <v>23495.4</v>
      </c>
      <c r="I18" s="357">
        <v>1155</v>
      </c>
      <c r="J18" s="357">
        <v>1785</v>
      </c>
      <c r="K18" s="357">
        <v>1596.146026149552</v>
      </c>
      <c r="L18" s="357">
        <v>19899.8</v>
      </c>
      <c r="M18" s="357">
        <v>1732.5</v>
      </c>
      <c r="N18" s="357">
        <v>2504.25</v>
      </c>
      <c r="O18" s="357">
        <v>2073.4205320876554</v>
      </c>
      <c r="P18" s="360">
        <v>121398.30000000002</v>
      </c>
      <c r="R18" s="176"/>
      <c r="S18" s="423"/>
      <c r="T18" s="420"/>
      <c r="U18" s="420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358"/>
      <c r="AH18" s="176"/>
      <c r="AI18" s="176"/>
    </row>
    <row r="19" spans="2:35" ht="13.5" customHeight="1" x14ac:dyDescent="0.15">
      <c r="B19" s="419"/>
      <c r="C19" s="420">
        <v>2</v>
      </c>
      <c r="D19" s="421"/>
      <c r="E19" s="357">
        <v>892.5</v>
      </c>
      <c r="F19" s="357">
        <v>1606.5</v>
      </c>
      <c r="G19" s="360">
        <v>1073.4195834872555</v>
      </c>
      <c r="H19" s="357">
        <v>22496.899999999998</v>
      </c>
      <c r="I19" s="357">
        <v>1155</v>
      </c>
      <c r="J19" s="357">
        <v>1732.5</v>
      </c>
      <c r="K19" s="357">
        <v>1581.6454685328133</v>
      </c>
      <c r="L19" s="357">
        <v>19156.399999999998</v>
      </c>
      <c r="M19" s="357">
        <v>1732.5</v>
      </c>
      <c r="N19" s="357">
        <v>2467.5</v>
      </c>
      <c r="O19" s="360">
        <v>2018.3028960065092</v>
      </c>
      <c r="P19" s="360">
        <v>119358.39999999999</v>
      </c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</row>
    <row r="20" spans="2:35" ht="13.5" customHeight="1" x14ac:dyDescent="0.15">
      <c r="B20" s="419"/>
      <c r="C20" s="420">
        <v>3</v>
      </c>
      <c r="D20" s="421"/>
      <c r="E20" s="357">
        <v>945</v>
      </c>
      <c r="F20" s="357">
        <v>1365</v>
      </c>
      <c r="G20" s="357">
        <v>1070.6538674845594</v>
      </c>
      <c r="H20" s="357">
        <v>16555</v>
      </c>
      <c r="I20" s="357">
        <v>1447.2149999999999</v>
      </c>
      <c r="J20" s="357">
        <v>1874.25</v>
      </c>
      <c r="K20" s="357">
        <v>1586.2590687109598</v>
      </c>
      <c r="L20" s="357">
        <v>21376.5</v>
      </c>
      <c r="M20" s="357">
        <v>1732.5</v>
      </c>
      <c r="N20" s="357">
        <v>2486.4</v>
      </c>
      <c r="O20" s="357">
        <v>2078.1704174078523</v>
      </c>
      <c r="P20" s="360">
        <v>96898.3</v>
      </c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</row>
    <row r="21" spans="2:35" ht="13.5" customHeight="1" x14ac:dyDescent="0.15">
      <c r="B21" s="419"/>
      <c r="C21" s="420">
        <v>4</v>
      </c>
      <c r="D21" s="421"/>
      <c r="E21" s="357">
        <v>945</v>
      </c>
      <c r="F21" s="357">
        <v>1273.6500000000001</v>
      </c>
      <c r="G21" s="357">
        <v>1090.2046226237751</v>
      </c>
      <c r="H21" s="357">
        <v>24581.5</v>
      </c>
      <c r="I21" s="357">
        <v>1365</v>
      </c>
      <c r="J21" s="357">
        <v>1890</v>
      </c>
      <c r="K21" s="357">
        <v>1623.5223315812227</v>
      </c>
      <c r="L21" s="357">
        <v>24602.699999999997</v>
      </c>
      <c r="M21" s="357">
        <v>1732.5</v>
      </c>
      <c r="N21" s="357">
        <v>2467.5</v>
      </c>
      <c r="O21" s="357">
        <v>2082.9173369105561</v>
      </c>
      <c r="P21" s="360">
        <v>122871.2</v>
      </c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</row>
    <row r="22" spans="2:35" ht="13.5" customHeight="1" x14ac:dyDescent="0.15">
      <c r="B22" s="419"/>
      <c r="C22" s="420">
        <v>5</v>
      </c>
      <c r="D22" s="421"/>
      <c r="E22" s="357">
        <v>840</v>
      </c>
      <c r="F22" s="357">
        <v>1312.5</v>
      </c>
      <c r="G22" s="357">
        <v>1058.3817748250224</v>
      </c>
      <c r="H22" s="357">
        <v>19676.400000000001</v>
      </c>
      <c r="I22" s="357">
        <v>1417.5</v>
      </c>
      <c r="J22" s="357">
        <v>1890</v>
      </c>
      <c r="K22" s="357">
        <v>1700.3808467949377</v>
      </c>
      <c r="L22" s="357">
        <v>24246.7</v>
      </c>
      <c r="M22" s="357">
        <v>1890</v>
      </c>
      <c r="N22" s="357">
        <v>2625</v>
      </c>
      <c r="O22" s="357">
        <v>2182.541577748309</v>
      </c>
      <c r="P22" s="360">
        <v>115554.8</v>
      </c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</row>
    <row r="23" spans="2:35" ht="13.5" customHeight="1" x14ac:dyDescent="0.15">
      <c r="B23" s="425"/>
      <c r="C23" s="426">
        <v>6</v>
      </c>
      <c r="D23" s="427"/>
      <c r="E23" s="362">
        <v>945</v>
      </c>
      <c r="F23" s="362">
        <v>1417.5</v>
      </c>
      <c r="G23" s="362">
        <v>1096.8657696546657</v>
      </c>
      <c r="H23" s="362">
        <v>20659</v>
      </c>
      <c r="I23" s="362">
        <v>1470</v>
      </c>
      <c r="J23" s="362">
        <v>1890</v>
      </c>
      <c r="K23" s="362">
        <v>1703.5009189548277</v>
      </c>
      <c r="L23" s="362">
        <v>16085.400000000001</v>
      </c>
      <c r="M23" s="362">
        <v>1890</v>
      </c>
      <c r="N23" s="362">
        <v>2625</v>
      </c>
      <c r="O23" s="362">
        <v>2162.0176965859114</v>
      </c>
      <c r="P23" s="363">
        <v>95754.8</v>
      </c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</row>
    <row r="24" spans="2:35" ht="13.5" customHeight="1" x14ac:dyDescent="0.15">
      <c r="B24" s="429"/>
      <c r="C24" s="430"/>
      <c r="D24" s="431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</row>
    <row r="25" spans="2:35" ht="13.5" customHeight="1" x14ac:dyDescent="0.15">
      <c r="B25" s="399"/>
      <c r="C25" s="430"/>
      <c r="D25" s="432"/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57"/>
      <c r="P25" s="357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</row>
    <row r="26" spans="2:35" ht="13.5" customHeight="1" x14ac:dyDescent="0.15">
      <c r="B26" s="429" t="s">
        <v>127</v>
      </c>
      <c r="C26" s="430"/>
      <c r="D26" s="431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</row>
    <row r="27" spans="2:35" ht="13.5" customHeight="1" x14ac:dyDescent="0.15">
      <c r="B27" s="402">
        <v>41428</v>
      </c>
      <c r="C27" s="403"/>
      <c r="D27" s="404">
        <v>41432</v>
      </c>
      <c r="E27" s="357">
        <v>945</v>
      </c>
      <c r="F27" s="357">
        <v>1207.5</v>
      </c>
      <c r="G27" s="357">
        <v>1026.749970752252</v>
      </c>
      <c r="H27" s="357">
        <v>4731.5</v>
      </c>
      <c r="I27" s="357">
        <v>1470</v>
      </c>
      <c r="J27" s="357">
        <v>1890</v>
      </c>
      <c r="K27" s="357">
        <v>1698.8597831237987</v>
      </c>
      <c r="L27" s="357">
        <v>4683.7</v>
      </c>
      <c r="M27" s="357">
        <v>1890</v>
      </c>
      <c r="N27" s="357">
        <v>2415</v>
      </c>
      <c r="O27" s="357">
        <v>2168.3604096548697</v>
      </c>
      <c r="P27" s="357">
        <v>25366.2</v>
      </c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</row>
    <row r="28" spans="2:35" ht="13.5" customHeight="1" x14ac:dyDescent="0.15">
      <c r="B28" s="405" t="s">
        <v>128</v>
      </c>
      <c r="C28" s="406"/>
      <c r="D28" s="404"/>
      <c r="E28" s="357"/>
      <c r="F28" s="357"/>
      <c r="G28" s="357"/>
      <c r="H28" s="357"/>
      <c r="I28" s="357"/>
      <c r="J28" s="357"/>
      <c r="K28" s="357"/>
      <c r="L28" s="357"/>
      <c r="M28" s="357"/>
      <c r="N28" s="357"/>
      <c r="O28" s="357"/>
      <c r="P28" s="357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</row>
    <row r="29" spans="2:35" ht="13.5" customHeight="1" x14ac:dyDescent="0.15">
      <c r="B29" s="402">
        <v>41435</v>
      </c>
      <c r="C29" s="403"/>
      <c r="D29" s="404">
        <v>41439</v>
      </c>
      <c r="E29" s="357">
        <v>945</v>
      </c>
      <c r="F29" s="357">
        <v>1312.5</v>
      </c>
      <c r="G29" s="357">
        <v>1125.3766837512703</v>
      </c>
      <c r="H29" s="357">
        <v>5765.4</v>
      </c>
      <c r="I29" s="357">
        <v>1512</v>
      </c>
      <c r="J29" s="357">
        <v>1890</v>
      </c>
      <c r="K29" s="357">
        <v>1726.6509885696635</v>
      </c>
      <c r="L29" s="357">
        <v>4199.8</v>
      </c>
      <c r="M29" s="357">
        <v>1949.9549999999999</v>
      </c>
      <c r="N29" s="357">
        <v>2625</v>
      </c>
      <c r="O29" s="357">
        <v>2191.1754196875386</v>
      </c>
      <c r="P29" s="357">
        <v>25906</v>
      </c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</row>
    <row r="30" spans="2:35" ht="13.5" customHeight="1" x14ac:dyDescent="0.15">
      <c r="B30" s="405" t="s">
        <v>129</v>
      </c>
      <c r="C30" s="406"/>
      <c r="D30" s="404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</row>
    <row r="31" spans="2:35" ht="13.5" customHeight="1" x14ac:dyDescent="0.15">
      <c r="B31" s="402">
        <v>41442</v>
      </c>
      <c r="C31" s="403"/>
      <c r="D31" s="404">
        <v>41446</v>
      </c>
      <c r="E31" s="241">
        <v>945</v>
      </c>
      <c r="F31" s="241">
        <v>1312.5</v>
      </c>
      <c r="G31" s="241">
        <v>1098.9442102015637</v>
      </c>
      <c r="H31" s="241">
        <v>5247</v>
      </c>
      <c r="I31" s="241">
        <v>1522.5</v>
      </c>
      <c r="J31" s="241">
        <v>1874.25</v>
      </c>
      <c r="K31" s="241">
        <v>1698.1431434599158</v>
      </c>
      <c r="L31" s="241">
        <v>3634.5</v>
      </c>
      <c r="M31" s="241">
        <v>1911</v>
      </c>
      <c r="N31" s="241">
        <v>2625</v>
      </c>
      <c r="O31" s="241">
        <v>2144.9647502229413</v>
      </c>
      <c r="P31" s="241">
        <v>25135.7</v>
      </c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</row>
    <row r="32" spans="2:35" ht="13.5" customHeight="1" x14ac:dyDescent="0.15">
      <c r="B32" s="405" t="s">
        <v>130</v>
      </c>
      <c r="C32" s="406"/>
      <c r="D32" s="404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</row>
    <row r="33" spans="2:35" ht="13.5" customHeight="1" x14ac:dyDescent="0.15">
      <c r="B33" s="402">
        <v>41449</v>
      </c>
      <c r="C33" s="403"/>
      <c r="D33" s="404">
        <v>41453</v>
      </c>
      <c r="E33" s="357">
        <v>945</v>
      </c>
      <c r="F33" s="357">
        <v>1417.5</v>
      </c>
      <c r="G33" s="357">
        <v>1105.985544656686</v>
      </c>
      <c r="H33" s="357">
        <v>4915.1000000000004</v>
      </c>
      <c r="I33" s="357">
        <v>1522.5</v>
      </c>
      <c r="J33" s="357">
        <v>1890</v>
      </c>
      <c r="K33" s="357">
        <v>1685.5454475141541</v>
      </c>
      <c r="L33" s="357">
        <v>3567.4</v>
      </c>
      <c r="M33" s="357">
        <v>1911</v>
      </c>
      <c r="N33" s="357">
        <v>2625</v>
      </c>
      <c r="O33" s="357">
        <v>2150.3350178821333</v>
      </c>
      <c r="P33" s="357">
        <v>19346.900000000001</v>
      </c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</row>
    <row r="34" spans="2:35" ht="13.5" customHeight="1" x14ac:dyDescent="0.15">
      <c r="B34" s="405" t="s">
        <v>131</v>
      </c>
      <c r="C34" s="406"/>
      <c r="D34" s="404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</row>
    <row r="35" spans="2:35" ht="13.5" customHeight="1" x14ac:dyDescent="0.15">
      <c r="B35" s="407"/>
      <c r="C35" s="408"/>
      <c r="D35" s="409"/>
      <c r="E35" s="362"/>
      <c r="F35" s="362"/>
      <c r="G35" s="362"/>
      <c r="H35" s="362"/>
      <c r="I35" s="362"/>
      <c r="J35" s="362"/>
      <c r="K35" s="362"/>
      <c r="L35" s="362"/>
      <c r="M35" s="362"/>
      <c r="N35" s="362"/>
      <c r="O35" s="362"/>
      <c r="P35" s="362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</row>
    <row r="36" spans="2:35" ht="3.75" customHeight="1" x14ac:dyDescent="0.15">
      <c r="B36" s="188"/>
      <c r="C36" s="181"/>
      <c r="D36" s="181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</row>
    <row r="37" spans="2:35" ht="13.5" customHeight="1" x14ac:dyDescent="0.15">
      <c r="B37" s="180"/>
      <c r="C37" s="435"/>
      <c r="D37" s="435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</row>
    <row r="38" spans="2:35" ht="13.5" customHeight="1" x14ac:dyDescent="0.15">
      <c r="B38" s="225"/>
      <c r="C38" s="435"/>
      <c r="D38" s="435"/>
      <c r="P38" s="358"/>
      <c r="Q38" s="176"/>
    </row>
    <row r="39" spans="2:35" ht="13.5" customHeight="1" x14ac:dyDescent="0.15">
      <c r="B39" s="225"/>
      <c r="C39" s="435"/>
      <c r="D39" s="435"/>
      <c r="E39" s="177"/>
      <c r="F39" s="177"/>
      <c r="G39" s="177"/>
      <c r="H39" s="177"/>
      <c r="P39" s="358"/>
      <c r="Q39" s="176"/>
    </row>
    <row r="40" spans="2:35" ht="13.5" customHeight="1" x14ac:dyDescent="0.15">
      <c r="B40" s="225"/>
      <c r="C40" s="435"/>
      <c r="D40" s="435"/>
      <c r="E40" s="177"/>
      <c r="F40" s="177"/>
      <c r="G40" s="177"/>
      <c r="H40" s="177"/>
      <c r="P40" s="358"/>
      <c r="Q40" s="176"/>
    </row>
    <row r="41" spans="2:35" ht="13.5" customHeight="1" x14ac:dyDescent="0.15">
      <c r="B41" s="180"/>
      <c r="C41" s="435"/>
      <c r="E41" s="177"/>
      <c r="F41" s="177"/>
      <c r="G41" s="177"/>
      <c r="H41" s="177"/>
      <c r="P41" s="358"/>
      <c r="Q41" s="176"/>
    </row>
    <row r="42" spans="2:35" ht="13.5" customHeight="1" x14ac:dyDescent="0.15">
      <c r="B42" s="180"/>
      <c r="C42" s="435"/>
      <c r="E42" s="177"/>
      <c r="F42" s="177"/>
      <c r="G42" s="177"/>
      <c r="H42" s="177"/>
      <c r="P42" s="358"/>
      <c r="Q42" s="176"/>
    </row>
    <row r="43" spans="2:35" ht="13.5" customHeight="1" x14ac:dyDescent="0.15">
      <c r="B43" s="180"/>
      <c r="C43" s="435"/>
      <c r="E43" s="176"/>
      <c r="F43" s="176"/>
      <c r="G43" s="176"/>
      <c r="H43" s="176"/>
      <c r="P43" s="358"/>
      <c r="Q43" s="176"/>
    </row>
    <row r="44" spans="2:35" x14ac:dyDescent="0.15">
      <c r="P44" s="176"/>
      <c r="Q44" s="176"/>
    </row>
    <row r="45" spans="2:35" x14ac:dyDescent="0.15">
      <c r="P45" s="176"/>
      <c r="Q45" s="176"/>
    </row>
  </sheetData>
  <phoneticPr fontId="6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36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625" style="135" customWidth="1"/>
    <col min="3" max="4" width="2.87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1" spans="2:42" ht="5.25" customHeight="1" x14ac:dyDescent="0.15">
      <c r="B1" s="373"/>
      <c r="C1" s="373"/>
      <c r="D1" s="373"/>
      <c r="V1" s="134"/>
      <c r="W1" s="342"/>
      <c r="X1" s="342"/>
      <c r="Y1" s="342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</row>
    <row r="2" spans="2:42" ht="12.75" customHeight="1" x14ac:dyDescent="0.15">
      <c r="B2" s="135" t="str">
        <f>近交雑33!B2</f>
        <v>(4)交雑牛チルド「3」の品目別価格　（つづき）</v>
      </c>
      <c r="C2" s="344"/>
      <c r="D2" s="344"/>
      <c r="V2" s="134"/>
      <c r="W2" s="134"/>
      <c r="X2" s="345"/>
      <c r="Y2" s="345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</row>
    <row r="3" spans="2:42" ht="5.25" customHeight="1" x14ac:dyDescent="0.15">
      <c r="B3" s="344"/>
      <c r="C3" s="344"/>
      <c r="D3" s="344"/>
      <c r="T3" s="137" t="s">
        <v>146</v>
      </c>
      <c r="V3" s="134"/>
      <c r="W3" s="345"/>
      <c r="X3" s="345"/>
      <c r="Y3" s="345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8"/>
      <c r="AP3" s="134"/>
    </row>
    <row r="4" spans="2:42" ht="3.75" customHeight="1" x14ac:dyDescent="0.15">
      <c r="B4" s="150"/>
      <c r="C4" s="150"/>
      <c r="D4" s="150"/>
      <c r="E4" s="150"/>
      <c r="F4" s="134"/>
      <c r="I4" s="150"/>
      <c r="J4" s="134"/>
      <c r="M4" s="150"/>
      <c r="N4" s="150"/>
      <c r="O4" s="150"/>
      <c r="P4" s="150"/>
      <c r="Q4" s="150"/>
      <c r="R4" s="150"/>
      <c r="S4" s="150"/>
      <c r="T4" s="150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</row>
    <row r="5" spans="2:42" ht="13.5" customHeight="1" x14ac:dyDescent="0.15">
      <c r="B5" s="139"/>
      <c r="C5" s="350" t="s">
        <v>259</v>
      </c>
      <c r="D5" s="349"/>
      <c r="E5" s="350" t="s">
        <v>295</v>
      </c>
      <c r="F5" s="351"/>
      <c r="G5" s="351"/>
      <c r="H5" s="352"/>
      <c r="I5" s="350" t="s">
        <v>307</v>
      </c>
      <c r="J5" s="351"/>
      <c r="K5" s="351"/>
      <c r="L5" s="352"/>
      <c r="M5" s="350" t="s">
        <v>296</v>
      </c>
      <c r="N5" s="351"/>
      <c r="O5" s="351"/>
      <c r="P5" s="352"/>
      <c r="Q5" s="350" t="s">
        <v>297</v>
      </c>
      <c r="R5" s="351"/>
      <c r="S5" s="351"/>
      <c r="T5" s="352"/>
      <c r="U5" s="134"/>
      <c r="V5" s="134"/>
      <c r="W5" s="134"/>
      <c r="X5" s="377"/>
      <c r="Y5" s="378"/>
      <c r="Z5" s="377"/>
      <c r="AA5" s="377"/>
      <c r="AB5" s="377"/>
      <c r="AC5" s="377"/>
      <c r="AD5" s="377"/>
      <c r="AE5" s="377"/>
      <c r="AF5" s="377"/>
      <c r="AG5" s="377"/>
      <c r="AH5" s="377"/>
      <c r="AI5" s="377"/>
      <c r="AJ5" s="377"/>
      <c r="AK5" s="377"/>
      <c r="AL5" s="377"/>
      <c r="AM5" s="377"/>
      <c r="AN5" s="377"/>
      <c r="AO5" s="377"/>
      <c r="AP5" s="134"/>
    </row>
    <row r="6" spans="2:42" ht="13.5" customHeight="1" x14ac:dyDescent="0.15">
      <c r="B6" s="353" t="s">
        <v>262</v>
      </c>
      <c r="C6" s="378"/>
      <c r="D6" s="379"/>
      <c r="E6" s="147" t="s">
        <v>95</v>
      </c>
      <c r="F6" s="148" t="s">
        <v>96</v>
      </c>
      <c r="G6" s="143" t="s">
        <v>97</v>
      </c>
      <c r="H6" s="148" t="s">
        <v>98</v>
      </c>
      <c r="I6" s="147" t="s">
        <v>279</v>
      </c>
      <c r="J6" s="148" t="s">
        <v>174</v>
      </c>
      <c r="K6" s="143" t="s">
        <v>280</v>
      </c>
      <c r="L6" s="148" t="s">
        <v>98</v>
      </c>
      <c r="M6" s="147" t="s">
        <v>95</v>
      </c>
      <c r="N6" s="148" t="s">
        <v>96</v>
      </c>
      <c r="O6" s="143" t="s">
        <v>97</v>
      </c>
      <c r="P6" s="148" t="s">
        <v>98</v>
      </c>
      <c r="Q6" s="147" t="s">
        <v>95</v>
      </c>
      <c r="R6" s="148" t="s">
        <v>96</v>
      </c>
      <c r="S6" s="143" t="s">
        <v>97</v>
      </c>
      <c r="T6" s="148" t="s">
        <v>98</v>
      </c>
      <c r="U6" s="134"/>
      <c r="V6" s="134"/>
      <c r="W6" s="378"/>
      <c r="X6" s="378"/>
      <c r="Y6" s="378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34"/>
    </row>
    <row r="7" spans="2:42" ht="13.5" customHeight="1" x14ac:dyDescent="0.15">
      <c r="B7" s="149"/>
      <c r="C7" s="150"/>
      <c r="D7" s="150"/>
      <c r="E7" s="151"/>
      <c r="F7" s="152"/>
      <c r="G7" s="153" t="s">
        <v>99</v>
      </c>
      <c r="H7" s="152"/>
      <c r="I7" s="151"/>
      <c r="J7" s="152"/>
      <c r="K7" s="153" t="s">
        <v>281</v>
      </c>
      <c r="L7" s="152"/>
      <c r="M7" s="151"/>
      <c r="N7" s="152"/>
      <c r="O7" s="153" t="s">
        <v>99</v>
      </c>
      <c r="P7" s="152"/>
      <c r="Q7" s="151"/>
      <c r="R7" s="152"/>
      <c r="S7" s="153" t="s">
        <v>99</v>
      </c>
      <c r="T7" s="152"/>
      <c r="U7" s="134"/>
      <c r="V7" s="134"/>
      <c r="W7" s="134"/>
      <c r="X7" s="134"/>
      <c r="Y7" s="134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34"/>
    </row>
    <row r="8" spans="2:42" s="179" customFormat="1" ht="13.5" customHeight="1" x14ac:dyDescent="0.15">
      <c r="B8" s="157"/>
      <c r="C8" s="316">
        <v>21</v>
      </c>
      <c r="D8" s="134"/>
      <c r="E8" s="220" t="s">
        <v>267</v>
      </c>
      <c r="F8" s="245" t="s">
        <v>267</v>
      </c>
      <c r="G8" s="220" t="s">
        <v>267</v>
      </c>
      <c r="H8" s="360">
        <v>79</v>
      </c>
      <c r="I8" s="220" t="s">
        <v>267</v>
      </c>
      <c r="J8" s="245" t="s">
        <v>267</v>
      </c>
      <c r="K8" s="220" t="s">
        <v>267</v>
      </c>
      <c r="L8" s="360">
        <v>4041</v>
      </c>
      <c r="M8" s="357">
        <v>2520</v>
      </c>
      <c r="N8" s="358">
        <v>4200</v>
      </c>
      <c r="O8" s="357">
        <v>3039</v>
      </c>
      <c r="P8" s="360">
        <v>35400</v>
      </c>
      <c r="Q8" s="357">
        <v>3675</v>
      </c>
      <c r="R8" s="358">
        <v>4830</v>
      </c>
      <c r="S8" s="357">
        <v>4132</v>
      </c>
      <c r="T8" s="360">
        <v>51378</v>
      </c>
      <c r="U8" s="134"/>
      <c r="V8" s="176"/>
      <c r="W8" s="138"/>
      <c r="X8" s="316"/>
      <c r="Y8" s="134"/>
      <c r="Z8" s="245"/>
      <c r="AA8" s="245"/>
      <c r="AB8" s="245"/>
      <c r="AC8" s="245"/>
      <c r="AD8" s="245"/>
      <c r="AE8" s="245"/>
      <c r="AF8" s="245"/>
      <c r="AG8" s="358"/>
      <c r="AH8" s="358"/>
      <c r="AI8" s="358"/>
      <c r="AJ8" s="358"/>
      <c r="AK8" s="358"/>
      <c r="AL8" s="358"/>
      <c r="AM8" s="358"/>
      <c r="AN8" s="358"/>
      <c r="AO8" s="358"/>
      <c r="AP8" s="176"/>
    </row>
    <row r="9" spans="2:42" s="179" customFormat="1" ht="13.5" customHeight="1" x14ac:dyDescent="0.15">
      <c r="B9" s="157"/>
      <c r="C9" s="316">
        <v>22</v>
      </c>
      <c r="D9" s="155"/>
      <c r="E9" s="220" t="s">
        <v>267</v>
      </c>
      <c r="F9" s="220" t="s">
        <v>267</v>
      </c>
      <c r="G9" s="220" t="s">
        <v>267</v>
      </c>
      <c r="H9" s="220" t="s">
        <v>267</v>
      </c>
      <c r="I9" s="220" t="s">
        <v>267</v>
      </c>
      <c r="J9" s="220" t="s">
        <v>267</v>
      </c>
      <c r="K9" s="220" t="s">
        <v>267</v>
      </c>
      <c r="L9" s="357">
        <v>2165</v>
      </c>
      <c r="M9" s="357">
        <v>2520</v>
      </c>
      <c r="N9" s="357">
        <v>3990</v>
      </c>
      <c r="O9" s="357">
        <v>3134</v>
      </c>
      <c r="P9" s="357">
        <v>30481</v>
      </c>
      <c r="Q9" s="357">
        <v>3465</v>
      </c>
      <c r="R9" s="357">
        <v>4725</v>
      </c>
      <c r="S9" s="357">
        <v>4033</v>
      </c>
      <c r="T9" s="360">
        <v>45996</v>
      </c>
      <c r="U9" s="134"/>
      <c r="V9" s="176"/>
      <c r="W9" s="138"/>
      <c r="X9" s="316"/>
      <c r="Y9" s="134"/>
      <c r="Z9" s="245"/>
      <c r="AA9" s="245"/>
      <c r="AB9" s="245"/>
      <c r="AC9" s="358"/>
      <c r="AD9" s="245"/>
      <c r="AE9" s="245"/>
      <c r="AF9" s="245"/>
      <c r="AG9" s="358"/>
      <c r="AH9" s="358"/>
      <c r="AI9" s="358"/>
      <c r="AJ9" s="358"/>
      <c r="AK9" s="358"/>
      <c r="AL9" s="358"/>
      <c r="AM9" s="358"/>
      <c r="AN9" s="358"/>
      <c r="AO9" s="358"/>
      <c r="AP9" s="176"/>
    </row>
    <row r="10" spans="2:42" s="179" customFormat="1" ht="13.5" customHeight="1" x14ac:dyDescent="0.15">
      <c r="B10" s="157"/>
      <c r="C10" s="316">
        <v>23</v>
      </c>
      <c r="D10" s="155"/>
      <c r="E10" s="220" t="s">
        <v>267</v>
      </c>
      <c r="F10" s="220" t="s">
        <v>267</v>
      </c>
      <c r="G10" s="220" t="s">
        <v>267</v>
      </c>
      <c r="H10" s="220" t="s">
        <v>267</v>
      </c>
      <c r="I10" s="158">
        <v>3686.55</v>
      </c>
      <c r="J10" s="158">
        <v>4466.7</v>
      </c>
      <c r="K10" s="158">
        <v>4031.4419343901</v>
      </c>
      <c r="L10" s="158">
        <v>2431.3000000000002</v>
      </c>
      <c r="M10" s="158">
        <v>2625</v>
      </c>
      <c r="N10" s="158">
        <v>3885</v>
      </c>
      <c r="O10" s="158">
        <v>3167.9940652524015</v>
      </c>
      <c r="P10" s="158">
        <v>34309.199999999997</v>
      </c>
      <c r="Q10" s="158">
        <v>3465</v>
      </c>
      <c r="R10" s="158">
        <v>4725</v>
      </c>
      <c r="S10" s="158">
        <v>3975.8415911762677</v>
      </c>
      <c r="T10" s="159">
        <v>38928.800000000003</v>
      </c>
      <c r="U10" s="134"/>
      <c r="V10" s="176"/>
      <c r="W10" s="138"/>
      <c r="X10" s="316"/>
      <c r="Y10" s="134"/>
      <c r="Z10" s="245"/>
      <c r="AA10" s="245"/>
      <c r="AB10" s="245"/>
      <c r="AC10" s="245"/>
      <c r="AD10" s="245"/>
      <c r="AE10" s="245"/>
      <c r="AF10" s="245"/>
      <c r="AG10" s="358"/>
      <c r="AH10" s="358"/>
      <c r="AI10" s="358"/>
      <c r="AJ10" s="358"/>
      <c r="AK10" s="358"/>
      <c r="AL10" s="358"/>
      <c r="AM10" s="358"/>
      <c r="AN10" s="358"/>
      <c r="AO10" s="358"/>
      <c r="AP10" s="176"/>
    </row>
    <row r="11" spans="2:42" s="179" customFormat="1" ht="13.5" customHeight="1" x14ac:dyDescent="0.15">
      <c r="B11" s="361"/>
      <c r="C11" s="318">
        <v>24</v>
      </c>
      <c r="D11" s="160"/>
      <c r="E11" s="247">
        <v>0</v>
      </c>
      <c r="F11" s="247">
        <v>0</v>
      </c>
      <c r="G11" s="248">
        <v>0</v>
      </c>
      <c r="H11" s="256">
        <v>76.2</v>
      </c>
      <c r="I11" s="161">
        <v>3700</v>
      </c>
      <c r="J11" s="161">
        <v>4200</v>
      </c>
      <c r="K11" s="161">
        <v>3507.1952224052716</v>
      </c>
      <c r="L11" s="162">
        <v>22035</v>
      </c>
      <c r="M11" s="161">
        <v>2625</v>
      </c>
      <c r="N11" s="161">
        <v>5040</v>
      </c>
      <c r="O11" s="161">
        <v>3382.6648113053775</v>
      </c>
      <c r="P11" s="161">
        <v>95783.1</v>
      </c>
      <c r="Q11" s="161">
        <v>3150</v>
      </c>
      <c r="R11" s="161">
        <v>5250</v>
      </c>
      <c r="S11" s="161">
        <v>3691.9343943778408</v>
      </c>
      <c r="T11" s="162">
        <v>102837.7</v>
      </c>
      <c r="U11" s="134"/>
      <c r="V11" s="176"/>
      <c r="W11" s="138"/>
      <c r="X11" s="316"/>
      <c r="Y11" s="134"/>
      <c r="Z11" s="245"/>
      <c r="AA11" s="245"/>
      <c r="AB11" s="245"/>
      <c r="AC11" s="245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76"/>
    </row>
    <row r="12" spans="2:42" s="179" customFormat="1" ht="13.5" customHeight="1" x14ac:dyDescent="0.15">
      <c r="B12" s="157"/>
      <c r="C12" s="134">
        <v>6</v>
      </c>
      <c r="D12" s="155"/>
      <c r="E12" s="220">
        <v>0</v>
      </c>
      <c r="F12" s="220">
        <v>0</v>
      </c>
      <c r="G12" s="220">
        <v>0</v>
      </c>
      <c r="H12" s="220">
        <v>0</v>
      </c>
      <c r="I12" s="220">
        <v>0</v>
      </c>
      <c r="J12" s="220">
        <v>0</v>
      </c>
      <c r="K12" s="220">
        <v>0</v>
      </c>
      <c r="L12" s="357">
        <v>2091.4</v>
      </c>
      <c r="M12" s="357">
        <v>2625</v>
      </c>
      <c r="N12" s="357">
        <v>3570</v>
      </c>
      <c r="O12" s="357">
        <v>3180.5805980003765</v>
      </c>
      <c r="P12" s="357">
        <v>8671.9</v>
      </c>
      <c r="Q12" s="357">
        <v>3150</v>
      </c>
      <c r="R12" s="357">
        <v>5040</v>
      </c>
      <c r="S12" s="357">
        <v>3730.1626522327483</v>
      </c>
      <c r="T12" s="360">
        <v>10252</v>
      </c>
      <c r="U12" s="176"/>
      <c r="V12" s="176"/>
      <c r="W12" s="138"/>
      <c r="X12" s="134"/>
      <c r="Y12" s="134"/>
      <c r="Z12" s="245"/>
      <c r="AA12" s="245"/>
      <c r="AB12" s="245"/>
      <c r="AC12" s="245"/>
      <c r="AD12" s="245"/>
      <c r="AE12" s="245"/>
      <c r="AF12" s="245"/>
      <c r="AG12" s="358"/>
      <c r="AH12" s="358"/>
      <c r="AI12" s="358"/>
      <c r="AJ12" s="358"/>
      <c r="AK12" s="358"/>
      <c r="AL12" s="358"/>
      <c r="AM12" s="358"/>
      <c r="AN12" s="358"/>
      <c r="AO12" s="358"/>
      <c r="AP12" s="176"/>
    </row>
    <row r="13" spans="2:42" s="179" customFormat="1" ht="13.5" customHeight="1" x14ac:dyDescent="0.15">
      <c r="B13" s="157"/>
      <c r="C13" s="134">
        <v>7</v>
      </c>
      <c r="D13" s="155"/>
      <c r="E13" s="220">
        <v>0</v>
      </c>
      <c r="F13" s="220">
        <v>0</v>
      </c>
      <c r="G13" s="220">
        <v>0</v>
      </c>
      <c r="H13" s="220">
        <v>0</v>
      </c>
      <c r="I13" s="220">
        <v>0</v>
      </c>
      <c r="J13" s="220">
        <v>0</v>
      </c>
      <c r="K13" s="220">
        <v>0</v>
      </c>
      <c r="L13" s="357">
        <v>3372.5</v>
      </c>
      <c r="M13" s="357">
        <v>3255</v>
      </c>
      <c r="N13" s="357">
        <v>3990</v>
      </c>
      <c r="O13" s="357">
        <v>3642.3289460663054</v>
      </c>
      <c r="P13" s="357">
        <v>11289.6</v>
      </c>
      <c r="Q13" s="357">
        <v>3465</v>
      </c>
      <c r="R13" s="357">
        <v>5250</v>
      </c>
      <c r="S13" s="357">
        <v>3849.4660753642693</v>
      </c>
      <c r="T13" s="360">
        <v>12245.9</v>
      </c>
      <c r="U13" s="176"/>
      <c r="V13" s="176"/>
      <c r="W13" s="138"/>
      <c r="X13" s="134"/>
      <c r="Y13" s="134"/>
      <c r="Z13" s="245"/>
      <c r="AA13" s="245"/>
      <c r="AB13" s="245"/>
      <c r="AC13" s="245"/>
      <c r="AD13" s="245"/>
      <c r="AE13" s="245"/>
      <c r="AF13" s="245"/>
      <c r="AG13" s="358"/>
      <c r="AH13" s="358"/>
      <c r="AI13" s="358"/>
      <c r="AJ13" s="358"/>
      <c r="AK13" s="358"/>
      <c r="AL13" s="358"/>
      <c r="AM13" s="358"/>
      <c r="AN13" s="358"/>
      <c r="AO13" s="358"/>
      <c r="AP13" s="176"/>
    </row>
    <row r="14" spans="2:42" s="179" customFormat="1" ht="13.5" customHeight="1" x14ac:dyDescent="0.15">
      <c r="B14" s="157"/>
      <c r="C14" s="134">
        <v>8</v>
      </c>
      <c r="D14" s="155"/>
      <c r="E14" s="220">
        <v>0</v>
      </c>
      <c r="F14" s="220">
        <v>0</v>
      </c>
      <c r="G14" s="220">
        <v>0</v>
      </c>
      <c r="H14" s="220">
        <v>0</v>
      </c>
      <c r="I14" s="220">
        <v>0</v>
      </c>
      <c r="J14" s="220">
        <v>0</v>
      </c>
      <c r="K14" s="220">
        <v>0</v>
      </c>
      <c r="L14" s="357">
        <v>2462.3000000000002</v>
      </c>
      <c r="M14" s="357">
        <v>3255</v>
      </c>
      <c r="N14" s="357">
        <v>3990</v>
      </c>
      <c r="O14" s="357">
        <v>3643.7497217108348</v>
      </c>
      <c r="P14" s="357">
        <v>11435.1</v>
      </c>
      <c r="Q14" s="357">
        <v>3465</v>
      </c>
      <c r="R14" s="357">
        <v>5040</v>
      </c>
      <c r="S14" s="357">
        <v>3802.9837676658954</v>
      </c>
      <c r="T14" s="360">
        <v>10082.799999999999</v>
      </c>
      <c r="U14" s="176"/>
      <c r="V14" s="176"/>
      <c r="W14" s="138"/>
      <c r="X14" s="134"/>
      <c r="Y14" s="134"/>
      <c r="Z14" s="245"/>
      <c r="AA14" s="245"/>
      <c r="AB14" s="245"/>
      <c r="AC14" s="245"/>
      <c r="AD14" s="245"/>
      <c r="AE14" s="245"/>
      <c r="AF14" s="245"/>
      <c r="AG14" s="358"/>
      <c r="AH14" s="358"/>
      <c r="AI14" s="358"/>
      <c r="AJ14" s="358"/>
      <c r="AK14" s="358"/>
      <c r="AL14" s="358"/>
      <c r="AM14" s="358"/>
      <c r="AN14" s="358"/>
      <c r="AO14" s="358"/>
      <c r="AP14" s="176"/>
    </row>
    <row r="15" spans="2:42" s="179" customFormat="1" ht="13.5" customHeight="1" x14ac:dyDescent="0.15">
      <c r="B15" s="157"/>
      <c r="C15" s="134">
        <v>9</v>
      </c>
      <c r="D15" s="155"/>
      <c r="E15" s="220">
        <v>0</v>
      </c>
      <c r="F15" s="220">
        <v>0</v>
      </c>
      <c r="G15" s="220">
        <v>0</v>
      </c>
      <c r="H15" s="220">
        <v>0</v>
      </c>
      <c r="I15" s="220">
        <v>0</v>
      </c>
      <c r="J15" s="220">
        <v>0</v>
      </c>
      <c r="K15" s="220">
        <v>0</v>
      </c>
      <c r="L15" s="357">
        <v>2221.8000000000002</v>
      </c>
      <c r="M15" s="357">
        <v>3360</v>
      </c>
      <c r="N15" s="357">
        <v>3990</v>
      </c>
      <c r="O15" s="357">
        <v>3678.4621472943654</v>
      </c>
      <c r="P15" s="357">
        <v>5484.6</v>
      </c>
      <c r="Q15" s="357">
        <v>3465</v>
      </c>
      <c r="R15" s="357">
        <v>5250</v>
      </c>
      <c r="S15" s="357">
        <v>3844.4492918225565</v>
      </c>
      <c r="T15" s="360">
        <v>5989</v>
      </c>
      <c r="U15" s="176"/>
      <c r="V15" s="176"/>
      <c r="W15" s="138"/>
      <c r="X15" s="134"/>
      <c r="Y15" s="134"/>
      <c r="Z15" s="245"/>
      <c r="AA15" s="245"/>
      <c r="AB15" s="245"/>
      <c r="AC15" s="245"/>
      <c r="AD15" s="245"/>
      <c r="AE15" s="245"/>
      <c r="AF15" s="245"/>
      <c r="AG15" s="358"/>
      <c r="AH15" s="358"/>
      <c r="AI15" s="358"/>
      <c r="AJ15" s="358"/>
      <c r="AK15" s="358"/>
      <c r="AL15" s="358"/>
      <c r="AM15" s="358"/>
      <c r="AN15" s="358"/>
      <c r="AO15" s="358"/>
      <c r="AP15" s="176"/>
    </row>
    <row r="16" spans="2:42" s="179" customFormat="1" ht="13.5" customHeight="1" x14ac:dyDescent="0.15">
      <c r="B16" s="157"/>
      <c r="C16" s="134">
        <v>10</v>
      </c>
      <c r="D16" s="155"/>
      <c r="E16" s="220">
        <v>0</v>
      </c>
      <c r="F16" s="220">
        <v>0</v>
      </c>
      <c r="G16" s="220">
        <v>0</v>
      </c>
      <c r="H16" s="220">
        <v>0</v>
      </c>
      <c r="I16" s="220">
        <v>0</v>
      </c>
      <c r="J16" s="220">
        <v>0</v>
      </c>
      <c r="K16" s="220">
        <v>0</v>
      </c>
      <c r="L16" s="357">
        <v>3019.4</v>
      </c>
      <c r="M16" s="357">
        <v>3360</v>
      </c>
      <c r="N16" s="357">
        <v>3990</v>
      </c>
      <c r="O16" s="357">
        <v>3680.7338213293424</v>
      </c>
      <c r="P16" s="357">
        <v>8876.7999999999993</v>
      </c>
      <c r="Q16" s="357">
        <v>3465</v>
      </c>
      <c r="R16" s="357">
        <v>5250</v>
      </c>
      <c r="S16" s="357">
        <v>3899.7076142605929</v>
      </c>
      <c r="T16" s="360">
        <v>10532.5</v>
      </c>
      <c r="U16" s="176"/>
      <c r="V16" s="176"/>
      <c r="W16" s="138"/>
      <c r="X16" s="134"/>
      <c r="Y16" s="134"/>
      <c r="Z16" s="245"/>
      <c r="AA16" s="245"/>
      <c r="AB16" s="245"/>
      <c r="AC16" s="245"/>
      <c r="AD16" s="245"/>
      <c r="AE16" s="245"/>
      <c r="AF16" s="245"/>
      <c r="AG16" s="358"/>
      <c r="AH16" s="358"/>
      <c r="AI16" s="358"/>
      <c r="AJ16" s="358"/>
      <c r="AK16" s="358"/>
      <c r="AL16" s="358"/>
      <c r="AM16" s="358"/>
      <c r="AN16" s="358"/>
      <c r="AO16" s="358"/>
      <c r="AP16" s="176"/>
    </row>
    <row r="17" spans="2:42" s="179" customFormat="1" ht="13.5" customHeight="1" x14ac:dyDescent="0.15">
      <c r="B17" s="157"/>
      <c r="C17" s="134">
        <v>11</v>
      </c>
      <c r="D17" s="155"/>
      <c r="E17" s="220">
        <v>0</v>
      </c>
      <c r="F17" s="220">
        <v>0</v>
      </c>
      <c r="G17" s="220">
        <v>0</v>
      </c>
      <c r="H17" s="220">
        <v>0</v>
      </c>
      <c r="I17" s="220">
        <v>4200</v>
      </c>
      <c r="J17" s="220">
        <v>4200</v>
      </c>
      <c r="K17" s="220">
        <v>4200</v>
      </c>
      <c r="L17" s="357">
        <v>993.8</v>
      </c>
      <c r="M17" s="357">
        <v>3465</v>
      </c>
      <c r="N17" s="357">
        <v>5040</v>
      </c>
      <c r="O17" s="357">
        <v>3672.6748420002232</v>
      </c>
      <c r="P17" s="357">
        <v>9032</v>
      </c>
      <c r="Q17" s="357">
        <v>3570</v>
      </c>
      <c r="R17" s="357">
        <v>5040</v>
      </c>
      <c r="S17" s="357">
        <v>3994.1426252789643</v>
      </c>
      <c r="T17" s="360">
        <v>9630.9</v>
      </c>
      <c r="U17" s="176"/>
      <c r="V17" s="176"/>
      <c r="W17" s="138"/>
      <c r="X17" s="134"/>
      <c r="Y17" s="134"/>
      <c r="Z17" s="245"/>
      <c r="AA17" s="245"/>
      <c r="AB17" s="245"/>
      <c r="AC17" s="245"/>
      <c r="AD17" s="245"/>
      <c r="AE17" s="245"/>
      <c r="AF17" s="245"/>
      <c r="AG17" s="358"/>
      <c r="AH17" s="358"/>
      <c r="AI17" s="358"/>
      <c r="AJ17" s="358"/>
      <c r="AK17" s="358"/>
      <c r="AL17" s="358"/>
      <c r="AM17" s="358"/>
      <c r="AN17" s="358"/>
      <c r="AO17" s="358"/>
      <c r="AP17" s="176"/>
    </row>
    <row r="18" spans="2:42" s="179" customFormat="1" ht="13.5" customHeight="1" x14ac:dyDescent="0.15">
      <c r="B18" s="157"/>
      <c r="C18" s="134">
        <v>12</v>
      </c>
      <c r="D18" s="155"/>
      <c r="E18" s="220">
        <v>0</v>
      </c>
      <c r="F18" s="220">
        <v>0</v>
      </c>
      <c r="G18" s="220">
        <v>0</v>
      </c>
      <c r="H18" s="241">
        <v>76.2</v>
      </c>
      <c r="I18" s="244">
        <v>3675</v>
      </c>
      <c r="J18" s="220">
        <v>3675</v>
      </c>
      <c r="K18" s="220">
        <v>3675</v>
      </c>
      <c r="L18" s="357">
        <v>1031.0999999999999</v>
      </c>
      <c r="M18" s="357">
        <v>3675</v>
      </c>
      <c r="N18" s="357">
        <v>4410</v>
      </c>
      <c r="O18" s="357">
        <v>3925.0758996804202</v>
      </c>
      <c r="P18" s="360">
        <v>12101.7</v>
      </c>
      <c r="Q18" s="357">
        <v>3675</v>
      </c>
      <c r="R18" s="357">
        <v>4410</v>
      </c>
      <c r="S18" s="357">
        <v>3985.2072214580476</v>
      </c>
      <c r="T18" s="357">
        <v>13919.1</v>
      </c>
      <c r="U18" s="176"/>
      <c r="V18" s="176"/>
      <c r="W18" s="138"/>
      <c r="X18" s="134"/>
      <c r="Y18" s="134"/>
      <c r="Z18" s="245"/>
      <c r="AA18" s="245"/>
      <c r="AB18" s="245"/>
      <c r="AC18" s="245"/>
      <c r="AD18" s="245"/>
      <c r="AE18" s="245"/>
      <c r="AF18" s="245"/>
      <c r="AG18" s="358"/>
      <c r="AH18" s="358"/>
      <c r="AI18" s="358"/>
      <c r="AJ18" s="358"/>
      <c r="AK18" s="358"/>
      <c r="AL18" s="358"/>
      <c r="AM18" s="358"/>
      <c r="AN18" s="358"/>
      <c r="AO18" s="358"/>
      <c r="AP18" s="176"/>
    </row>
    <row r="19" spans="2:42" s="179" customFormat="1" ht="13.5" customHeight="1" x14ac:dyDescent="0.15">
      <c r="B19" s="157" t="s">
        <v>303</v>
      </c>
      <c r="C19" s="134">
        <v>1</v>
      </c>
      <c r="D19" s="155" t="s">
        <v>304</v>
      </c>
      <c r="E19" s="220">
        <v>0</v>
      </c>
      <c r="F19" s="220">
        <v>0</v>
      </c>
      <c r="G19" s="220">
        <v>0</v>
      </c>
      <c r="H19" s="220">
        <v>0</v>
      </c>
      <c r="I19" s="220">
        <v>3990</v>
      </c>
      <c r="J19" s="220">
        <v>4620</v>
      </c>
      <c r="K19" s="220">
        <v>4158.6031331592694</v>
      </c>
      <c r="L19" s="357">
        <v>1783.9</v>
      </c>
      <c r="M19" s="357">
        <v>3465</v>
      </c>
      <c r="N19" s="357">
        <v>4410</v>
      </c>
      <c r="O19" s="357">
        <v>3737.4833368004956</v>
      </c>
      <c r="P19" s="357">
        <v>10939.2</v>
      </c>
      <c r="Q19" s="357">
        <v>3570</v>
      </c>
      <c r="R19" s="357">
        <v>4410</v>
      </c>
      <c r="S19" s="357">
        <v>3967.2982581191263</v>
      </c>
      <c r="T19" s="360">
        <v>13284</v>
      </c>
      <c r="U19" s="176"/>
      <c r="V19" s="176"/>
      <c r="W19" s="138"/>
      <c r="X19" s="134"/>
      <c r="Y19" s="134"/>
      <c r="Z19" s="245"/>
      <c r="AA19" s="245"/>
      <c r="AB19" s="245"/>
      <c r="AC19" s="245"/>
      <c r="AD19" s="245"/>
      <c r="AE19" s="245"/>
      <c r="AF19" s="245"/>
      <c r="AG19" s="358"/>
      <c r="AH19" s="358"/>
      <c r="AI19" s="358"/>
      <c r="AJ19" s="358"/>
      <c r="AK19" s="358"/>
      <c r="AL19" s="358"/>
      <c r="AM19" s="358"/>
      <c r="AN19" s="358"/>
      <c r="AO19" s="358"/>
      <c r="AP19" s="176"/>
    </row>
    <row r="20" spans="2:42" s="179" customFormat="1" ht="13.5" customHeight="1" x14ac:dyDescent="0.15">
      <c r="B20" s="157"/>
      <c r="C20" s="134">
        <v>2</v>
      </c>
      <c r="D20" s="155"/>
      <c r="E20" s="220">
        <v>0</v>
      </c>
      <c r="F20" s="220">
        <v>0</v>
      </c>
      <c r="G20" s="220">
        <v>0</v>
      </c>
      <c r="H20" s="220">
        <v>0</v>
      </c>
      <c r="I20" s="220">
        <v>3570</v>
      </c>
      <c r="J20" s="220">
        <v>4323.9000000000005</v>
      </c>
      <c r="K20" s="220">
        <v>4302.8755813953494</v>
      </c>
      <c r="L20" s="357">
        <v>1404</v>
      </c>
      <c r="M20" s="357">
        <v>3465</v>
      </c>
      <c r="N20" s="357">
        <v>4200</v>
      </c>
      <c r="O20" s="357">
        <v>3649.4050632911403</v>
      </c>
      <c r="P20" s="357">
        <v>9139.2000000000007</v>
      </c>
      <c r="Q20" s="357">
        <v>3465</v>
      </c>
      <c r="R20" s="357">
        <v>4725</v>
      </c>
      <c r="S20" s="357">
        <v>3774.2165573770521</v>
      </c>
      <c r="T20" s="360">
        <v>9620.6</v>
      </c>
      <c r="U20" s="176"/>
      <c r="V20" s="176"/>
      <c r="W20" s="176"/>
      <c r="X20" s="176"/>
      <c r="Y20" s="176"/>
      <c r="Z20" s="245"/>
      <c r="AA20" s="245"/>
      <c r="AB20" s="245"/>
      <c r="AC20" s="245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</row>
    <row r="21" spans="2:42" s="179" customFormat="1" ht="13.5" customHeight="1" x14ac:dyDescent="0.15">
      <c r="B21" s="157"/>
      <c r="C21" s="134">
        <v>3</v>
      </c>
      <c r="D21" s="155"/>
      <c r="E21" s="220">
        <v>0</v>
      </c>
      <c r="F21" s="220">
        <v>0</v>
      </c>
      <c r="G21" s="220">
        <v>0</v>
      </c>
      <c r="H21" s="220">
        <v>0</v>
      </c>
      <c r="I21" s="220">
        <v>3675</v>
      </c>
      <c r="J21" s="220">
        <v>4200</v>
      </c>
      <c r="K21" s="220">
        <v>4027.1615678776298</v>
      </c>
      <c r="L21" s="357">
        <v>635.5</v>
      </c>
      <c r="M21" s="357">
        <v>2835</v>
      </c>
      <c r="N21" s="357">
        <v>4200</v>
      </c>
      <c r="O21" s="357">
        <v>3591.3243675588751</v>
      </c>
      <c r="P21" s="357">
        <v>6735.1</v>
      </c>
      <c r="Q21" s="357">
        <v>3465</v>
      </c>
      <c r="R21" s="357">
        <v>4410</v>
      </c>
      <c r="S21" s="357">
        <v>3825.9344940760652</v>
      </c>
      <c r="T21" s="360">
        <v>7459.8</v>
      </c>
      <c r="U21" s="176"/>
      <c r="V21" s="176"/>
      <c r="W21" s="176"/>
      <c r="X21" s="176"/>
      <c r="Y21" s="176"/>
      <c r="Z21" s="245"/>
      <c r="AA21" s="245"/>
      <c r="AB21" s="245"/>
      <c r="AC21" s="245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</row>
    <row r="22" spans="2:42" s="179" customFormat="1" ht="13.5" customHeight="1" x14ac:dyDescent="0.15">
      <c r="B22" s="157"/>
      <c r="C22" s="134">
        <v>4</v>
      </c>
      <c r="D22" s="155"/>
      <c r="E22" s="220">
        <v>0</v>
      </c>
      <c r="F22" s="220">
        <v>0</v>
      </c>
      <c r="G22" s="220">
        <v>0</v>
      </c>
      <c r="H22" s="220">
        <v>0</v>
      </c>
      <c r="I22" s="220">
        <v>3675</v>
      </c>
      <c r="J22" s="220">
        <v>4509.75</v>
      </c>
      <c r="K22" s="220">
        <v>4161.6639118457297</v>
      </c>
      <c r="L22" s="357">
        <v>1022.4</v>
      </c>
      <c r="M22" s="357">
        <v>2940</v>
      </c>
      <c r="N22" s="357">
        <v>4200</v>
      </c>
      <c r="O22" s="357">
        <v>3691.6277839536924</v>
      </c>
      <c r="P22" s="357">
        <v>9425.7999999999993</v>
      </c>
      <c r="Q22" s="357">
        <v>3360</v>
      </c>
      <c r="R22" s="357">
        <v>4200</v>
      </c>
      <c r="S22" s="357">
        <v>3802.5672831170018</v>
      </c>
      <c r="T22" s="360">
        <v>11099.5</v>
      </c>
      <c r="U22" s="176"/>
      <c r="V22" s="176"/>
      <c r="W22" s="176"/>
      <c r="X22" s="176"/>
      <c r="Y22" s="176"/>
      <c r="Z22" s="245"/>
      <c r="AA22" s="245"/>
      <c r="AB22" s="245"/>
      <c r="AC22" s="245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</row>
    <row r="23" spans="2:42" s="179" customFormat="1" ht="13.5" customHeight="1" x14ac:dyDescent="0.15">
      <c r="B23" s="157"/>
      <c r="C23" s="134">
        <v>5</v>
      </c>
      <c r="D23" s="155"/>
      <c r="E23" s="220">
        <v>0</v>
      </c>
      <c r="F23" s="220">
        <v>0</v>
      </c>
      <c r="G23" s="220">
        <v>0</v>
      </c>
      <c r="H23" s="220">
        <v>0</v>
      </c>
      <c r="I23" s="220">
        <v>3654</v>
      </c>
      <c r="J23" s="220">
        <v>4515</v>
      </c>
      <c r="K23" s="220">
        <v>4027.9539051355209</v>
      </c>
      <c r="L23" s="357">
        <v>1720</v>
      </c>
      <c r="M23" s="357">
        <v>2940</v>
      </c>
      <c r="N23" s="357">
        <v>4200</v>
      </c>
      <c r="O23" s="357">
        <v>3694.1811440677943</v>
      </c>
      <c r="P23" s="357">
        <v>10918.1</v>
      </c>
      <c r="Q23" s="357">
        <v>3465</v>
      </c>
      <c r="R23" s="357">
        <v>4515</v>
      </c>
      <c r="S23" s="357">
        <v>3856.7917742977065</v>
      </c>
      <c r="T23" s="360">
        <v>9463.7999999999993</v>
      </c>
      <c r="U23" s="176"/>
      <c r="V23" s="176"/>
      <c r="W23" s="176"/>
      <c r="X23" s="176"/>
      <c r="Y23" s="176"/>
      <c r="Z23" s="245"/>
      <c r="AA23" s="245"/>
      <c r="AB23" s="245"/>
      <c r="AC23" s="245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</row>
    <row r="24" spans="2:42" s="179" customFormat="1" ht="13.5" customHeight="1" x14ac:dyDescent="0.15">
      <c r="B24" s="361"/>
      <c r="C24" s="150">
        <v>6</v>
      </c>
      <c r="D24" s="160"/>
      <c r="E24" s="247">
        <v>0</v>
      </c>
      <c r="F24" s="247">
        <v>0</v>
      </c>
      <c r="G24" s="247">
        <v>0</v>
      </c>
      <c r="H24" s="247">
        <v>0</v>
      </c>
      <c r="I24" s="247">
        <v>3675</v>
      </c>
      <c r="J24" s="247">
        <v>4410</v>
      </c>
      <c r="K24" s="247">
        <v>4022.6493092454839</v>
      </c>
      <c r="L24" s="362">
        <v>1156.0999999999999</v>
      </c>
      <c r="M24" s="362">
        <v>2625</v>
      </c>
      <c r="N24" s="362">
        <v>4200</v>
      </c>
      <c r="O24" s="362">
        <v>3701.5391965118793</v>
      </c>
      <c r="P24" s="362">
        <v>8725.5</v>
      </c>
      <c r="Q24" s="362">
        <v>3360</v>
      </c>
      <c r="R24" s="362">
        <v>4200</v>
      </c>
      <c r="S24" s="362">
        <v>3815.3418068339843</v>
      </c>
      <c r="T24" s="363">
        <v>8577.2000000000007</v>
      </c>
      <c r="U24" s="176"/>
      <c r="V24" s="176"/>
      <c r="W24" s="176"/>
      <c r="X24" s="176"/>
      <c r="Y24" s="176"/>
      <c r="Z24" s="245"/>
      <c r="AA24" s="245"/>
      <c r="AB24" s="245"/>
      <c r="AC24" s="245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</row>
    <row r="25" spans="2:42" x14ac:dyDescent="0.15"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</row>
    <row r="26" spans="2:42" x14ac:dyDescent="0.15">
      <c r="T26" s="358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</row>
    <row r="27" spans="2:42" x14ac:dyDescent="0.15">
      <c r="T27" s="358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</row>
    <row r="28" spans="2:42" x14ac:dyDescent="0.15">
      <c r="D28" s="134"/>
      <c r="E28" s="134"/>
      <c r="F28" s="134"/>
      <c r="G28" s="134"/>
      <c r="H28" s="134"/>
      <c r="I28" s="134"/>
      <c r="J28" s="134"/>
      <c r="T28" s="358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</row>
    <row r="29" spans="2:42" x14ac:dyDescent="0.15">
      <c r="D29" s="134"/>
      <c r="E29" s="134"/>
      <c r="F29" s="134"/>
      <c r="G29" s="134"/>
      <c r="H29" s="134"/>
      <c r="I29" s="134"/>
      <c r="J29" s="134"/>
      <c r="T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</row>
    <row r="30" spans="2:42" ht="13.5" x14ac:dyDescent="0.15">
      <c r="D30" s="134"/>
      <c r="E30" s="177"/>
      <c r="F30" s="177"/>
      <c r="G30" s="177"/>
      <c r="H30" s="177"/>
      <c r="I30" s="177"/>
      <c r="J30" s="134"/>
      <c r="T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</row>
    <row r="31" spans="2:42" ht="13.5" x14ac:dyDescent="0.15">
      <c r="D31" s="134"/>
      <c r="E31" s="177"/>
      <c r="F31" s="177"/>
      <c r="G31" s="177"/>
      <c r="H31" s="177"/>
      <c r="I31" s="177"/>
      <c r="J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</row>
    <row r="32" spans="2:42" ht="13.5" x14ac:dyDescent="0.15">
      <c r="D32" s="134"/>
      <c r="E32" s="177"/>
      <c r="F32" s="177"/>
      <c r="G32" s="177"/>
      <c r="H32" s="177"/>
      <c r="I32" s="177"/>
      <c r="J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</row>
    <row r="33" spans="4:42" ht="13.5" x14ac:dyDescent="0.15">
      <c r="D33" s="134"/>
      <c r="E33" s="177"/>
      <c r="F33" s="177"/>
      <c r="G33" s="177"/>
      <c r="H33" s="177"/>
      <c r="I33" s="177"/>
      <c r="J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</row>
    <row r="34" spans="4:42" x14ac:dyDescent="0.15">
      <c r="D34" s="134"/>
      <c r="E34" s="134"/>
      <c r="F34" s="134"/>
      <c r="G34" s="134"/>
      <c r="H34" s="134"/>
      <c r="I34" s="134"/>
      <c r="J34" s="134"/>
    </row>
    <row r="35" spans="4:42" x14ac:dyDescent="0.15">
      <c r="D35" s="134"/>
      <c r="E35" s="134"/>
      <c r="F35" s="134"/>
      <c r="G35" s="134"/>
      <c r="H35" s="134"/>
      <c r="I35" s="134"/>
      <c r="J35" s="134"/>
    </row>
    <row r="36" spans="4:42" x14ac:dyDescent="0.15">
      <c r="D36" s="134"/>
      <c r="E36" s="134"/>
      <c r="F36" s="134"/>
      <c r="G36" s="134"/>
      <c r="H36" s="134"/>
      <c r="I36" s="134"/>
      <c r="J36" s="134"/>
    </row>
  </sheetData>
  <phoneticPr fontId="6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0"/>
  <sheetViews>
    <sheetView zoomScaleNormal="100" workbookViewId="0"/>
  </sheetViews>
  <sheetFormatPr defaultColWidth="7.5" defaultRowHeight="12" x14ac:dyDescent="0.15"/>
  <cols>
    <col min="1" max="1" width="1" style="291" customWidth="1"/>
    <col min="2" max="2" width="4.125" style="291" customWidth="1"/>
    <col min="3" max="4" width="2.5" style="291" customWidth="1"/>
    <col min="5" max="7" width="7.625" style="291" customWidth="1"/>
    <col min="8" max="8" width="9.125" style="291" customWidth="1"/>
    <col min="9" max="11" width="7.625" style="291" customWidth="1"/>
    <col min="12" max="12" width="9.125" style="291" customWidth="1"/>
    <col min="13" max="15" width="7.625" style="291" customWidth="1"/>
    <col min="16" max="16" width="9.125" style="291" customWidth="1"/>
    <col min="17" max="19" width="7.625" style="291" customWidth="1"/>
    <col min="20" max="20" width="9.125" style="291" customWidth="1"/>
    <col min="21" max="16384" width="7.5" style="291"/>
  </cols>
  <sheetData>
    <row r="1" spans="2:44" ht="15" customHeight="1" x14ac:dyDescent="0.15">
      <c r="B1" s="441"/>
      <c r="C1" s="441"/>
      <c r="D1" s="441"/>
      <c r="V1" s="442"/>
      <c r="W1" s="442"/>
      <c r="X1" s="442"/>
      <c r="Y1" s="443"/>
      <c r="Z1" s="443"/>
      <c r="AA1" s="443"/>
      <c r="AB1" s="443"/>
      <c r="AC1" s="443"/>
      <c r="AD1" s="443"/>
      <c r="AE1" s="443"/>
      <c r="AF1" s="443"/>
      <c r="AG1" s="443"/>
      <c r="AH1" s="443"/>
      <c r="AI1" s="443"/>
      <c r="AJ1" s="443"/>
      <c r="AK1" s="443"/>
      <c r="AL1" s="443"/>
      <c r="AM1" s="443"/>
      <c r="AN1" s="443"/>
      <c r="AO1" s="443"/>
      <c r="AP1" s="443"/>
      <c r="AQ1" s="443"/>
      <c r="AR1" s="443"/>
    </row>
    <row r="2" spans="2:44" ht="12.75" customHeight="1" x14ac:dyDescent="0.15">
      <c r="B2" s="291" t="s">
        <v>167</v>
      </c>
      <c r="C2" s="444"/>
      <c r="D2" s="444"/>
      <c r="V2" s="443"/>
      <c r="W2" s="445"/>
      <c r="X2" s="445"/>
      <c r="Y2" s="443"/>
      <c r="Z2" s="443"/>
      <c r="AA2" s="443"/>
      <c r="AB2" s="443"/>
      <c r="AC2" s="443"/>
      <c r="AD2" s="443"/>
      <c r="AE2" s="443"/>
      <c r="AF2" s="443"/>
      <c r="AG2" s="443"/>
      <c r="AH2" s="443"/>
      <c r="AI2" s="443"/>
      <c r="AJ2" s="443"/>
      <c r="AK2" s="443"/>
      <c r="AL2" s="443"/>
      <c r="AM2" s="443"/>
      <c r="AN2" s="443"/>
      <c r="AO2" s="443"/>
      <c r="AP2" s="443"/>
      <c r="AQ2" s="443"/>
      <c r="AR2" s="443"/>
    </row>
    <row r="3" spans="2:44" ht="12.75" customHeight="1" x14ac:dyDescent="0.15">
      <c r="B3" s="444"/>
      <c r="C3" s="444"/>
      <c r="D3" s="444"/>
      <c r="P3" s="446"/>
      <c r="T3" s="446" t="s">
        <v>87</v>
      </c>
      <c r="V3" s="445"/>
      <c r="W3" s="445"/>
      <c r="X3" s="445"/>
      <c r="Y3" s="443"/>
      <c r="Z3" s="443"/>
      <c r="AA3" s="443"/>
      <c r="AB3" s="443"/>
      <c r="AC3" s="443"/>
      <c r="AD3" s="443"/>
      <c r="AE3" s="443"/>
      <c r="AF3" s="443"/>
      <c r="AG3" s="443"/>
      <c r="AH3" s="443"/>
      <c r="AI3" s="443"/>
      <c r="AJ3" s="447"/>
      <c r="AK3" s="443"/>
      <c r="AL3" s="443"/>
      <c r="AM3" s="443"/>
      <c r="AN3" s="447"/>
      <c r="AO3" s="443"/>
      <c r="AP3" s="443"/>
      <c r="AQ3" s="443"/>
      <c r="AR3" s="443"/>
    </row>
    <row r="4" spans="2:44" ht="3.75" customHeight="1" x14ac:dyDescent="0.15"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8"/>
      <c r="V4" s="443"/>
      <c r="W4" s="443"/>
      <c r="X4" s="443"/>
      <c r="Y4" s="443"/>
      <c r="Z4" s="443"/>
      <c r="AA4" s="443"/>
      <c r="AB4" s="443"/>
      <c r="AC4" s="443"/>
      <c r="AD4" s="443"/>
      <c r="AE4" s="443"/>
      <c r="AF4" s="443"/>
      <c r="AG4" s="443"/>
      <c r="AH4" s="443"/>
      <c r="AI4" s="443"/>
      <c r="AJ4" s="443"/>
      <c r="AK4" s="443"/>
      <c r="AL4" s="443"/>
      <c r="AM4" s="443"/>
      <c r="AN4" s="443"/>
      <c r="AO4" s="443"/>
      <c r="AP4" s="443"/>
      <c r="AQ4" s="443"/>
      <c r="AR4" s="443"/>
    </row>
    <row r="5" spans="2:44" ht="14.25" customHeight="1" x14ac:dyDescent="0.15">
      <c r="B5" s="449"/>
      <c r="C5" s="450" t="s">
        <v>308</v>
      </c>
      <c r="D5" s="451"/>
      <c r="E5" s="452">
        <v>4</v>
      </c>
      <c r="F5" s="453"/>
      <c r="G5" s="453"/>
      <c r="H5" s="454"/>
      <c r="I5" s="452">
        <v>3</v>
      </c>
      <c r="J5" s="453"/>
      <c r="K5" s="453"/>
      <c r="L5" s="454"/>
      <c r="M5" s="452">
        <v>2</v>
      </c>
      <c r="N5" s="453"/>
      <c r="O5" s="453"/>
      <c r="P5" s="454"/>
      <c r="Q5" s="452">
        <v>3</v>
      </c>
      <c r="R5" s="453"/>
      <c r="S5" s="453"/>
      <c r="T5" s="454"/>
      <c r="V5" s="445"/>
      <c r="W5" s="455"/>
      <c r="X5" s="455"/>
      <c r="Y5" s="456"/>
      <c r="Z5" s="456"/>
      <c r="AA5" s="456"/>
      <c r="AB5" s="456"/>
      <c r="AC5" s="456"/>
      <c r="AD5" s="456"/>
      <c r="AE5" s="456"/>
      <c r="AF5" s="456"/>
      <c r="AG5" s="456"/>
      <c r="AH5" s="456"/>
      <c r="AI5" s="456"/>
      <c r="AJ5" s="456"/>
      <c r="AK5" s="456"/>
      <c r="AL5" s="456"/>
      <c r="AM5" s="456"/>
      <c r="AN5" s="456"/>
      <c r="AO5" s="443"/>
      <c r="AP5" s="443"/>
      <c r="AQ5" s="443"/>
      <c r="AR5" s="443"/>
    </row>
    <row r="6" spans="2:44" ht="14.25" customHeight="1" x14ac:dyDescent="0.15">
      <c r="B6" s="457"/>
      <c r="C6" s="450" t="s">
        <v>309</v>
      </c>
      <c r="D6" s="451"/>
      <c r="E6" s="452" t="s">
        <v>171</v>
      </c>
      <c r="F6" s="453"/>
      <c r="G6" s="453"/>
      <c r="H6" s="454"/>
      <c r="I6" s="452" t="s">
        <v>171</v>
      </c>
      <c r="J6" s="453"/>
      <c r="K6" s="453"/>
      <c r="L6" s="454"/>
      <c r="M6" s="452" t="s">
        <v>310</v>
      </c>
      <c r="N6" s="453"/>
      <c r="O6" s="453"/>
      <c r="P6" s="454"/>
      <c r="Q6" s="452" t="s">
        <v>173</v>
      </c>
      <c r="R6" s="453"/>
      <c r="S6" s="453"/>
      <c r="T6" s="454"/>
      <c r="V6" s="445"/>
      <c r="W6" s="455"/>
      <c r="X6" s="455"/>
      <c r="Y6" s="456"/>
      <c r="Z6" s="456"/>
      <c r="AA6" s="456"/>
      <c r="AB6" s="456"/>
      <c r="AC6" s="456"/>
      <c r="AD6" s="456"/>
      <c r="AE6" s="456"/>
      <c r="AF6" s="456"/>
      <c r="AG6" s="456"/>
      <c r="AH6" s="456"/>
      <c r="AI6" s="456"/>
      <c r="AJ6" s="456"/>
      <c r="AK6" s="456"/>
      <c r="AL6" s="456"/>
      <c r="AM6" s="456"/>
      <c r="AN6" s="456"/>
      <c r="AO6" s="443"/>
      <c r="AP6" s="443"/>
      <c r="AQ6" s="443"/>
      <c r="AR6" s="443"/>
    </row>
    <row r="7" spans="2:44" ht="14.25" customHeight="1" x14ac:dyDescent="0.15">
      <c r="B7" s="364" t="s">
        <v>262</v>
      </c>
      <c r="C7" s="458"/>
      <c r="D7" s="349"/>
      <c r="E7" s="459" t="s">
        <v>279</v>
      </c>
      <c r="F7" s="459" t="s">
        <v>174</v>
      </c>
      <c r="G7" s="460" t="s">
        <v>175</v>
      </c>
      <c r="H7" s="459" t="s">
        <v>98</v>
      </c>
      <c r="I7" s="459" t="s">
        <v>279</v>
      </c>
      <c r="J7" s="459" t="s">
        <v>174</v>
      </c>
      <c r="K7" s="460" t="s">
        <v>175</v>
      </c>
      <c r="L7" s="459" t="s">
        <v>98</v>
      </c>
      <c r="M7" s="459" t="s">
        <v>279</v>
      </c>
      <c r="N7" s="459" t="s">
        <v>174</v>
      </c>
      <c r="O7" s="460" t="s">
        <v>175</v>
      </c>
      <c r="P7" s="459" t="s">
        <v>98</v>
      </c>
      <c r="Q7" s="459" t="s">
        <v>279</v>
      </c>
      <c r="R7" s="459" t="s">
        <v>174</v>
      </c>
      <c r="S7" s="460" t="s">
        <v>175</v>
      </c>
      <c r="T7" s="459" t="s">
        <v>98</v>
      </c>
      <c r="V7" s="378"/>
      <c r="W7" s="378"/>
      <c r="X7" s="378"/>
      <c r="Y7" s="461"/>
      <c r="Z7" s="461"/>
      <c r="AA7" s="462"/>
      <c r="AB7" s="461"/>
      <c r="AC7" s="461"/>
      <c r="AD7" s="461"/>
      <c r="AE7" s="462"/>
      <c r="AF7" s="461"/>
      <c r="AG7" s="461"/>
      <c r="AH7" s="461"/>
      <c r="AI7" s="462"/>
      <c r="AJ7" s="461"/>
      <c r="AK7" s="461"/>
      <c r="AL7" s="461"/>
      <c r="AM7" s="462"/>
      <c r="AN7" s="461"/>
      <c r="AO7" s="443"/>
      <c r="AP7" s="443"/>
      <c r="AQ7" s="443"/>
      <c r="AR7" s="443"/>
    </row>
    <row r="8" spans="2:44" ht="14.25" customHeight="1" x14ac:dyDescent="0.15">
      <c r="B8" s="463" t="s">
        <v>263</v>
      </c>
      <c r="C8" s="464">
        <v>20</v>
      </c>
      <c r="D8" s="465" t="s">
        <v>264</v>
      </c>
      <c r="E8" s="466">
        <v>2730</v>
      </c>
      <c r="F8" s="466">
        <v>3570</v>
      </c>
      <c r="G8" s="466">
        <v>3084</v>
      </c>
      <c r="H8" s="466">
        <v>663788</v>
      </c>
      <c r="I8" s="466">
        <v>2100</v>
      </c>
      <c r="J8" s="466">
        <v>3150</v>
      </c>
      <c r="K8" s="466">
        <v>2694</v>
      </c>
      <c r="L8" s="466">
        <v>1053517</v>
      </c>
      <c r="M8" s="466">
        <v>1260</v>
      </c>
      <c r="N8" s="466">
        <v>1674</v>
      </c>
      <c r="O8" s="466">
        <v>1444</v>
      </c>
      <c r="P8" s="466">
        <v>854238</v>
      </c>
      <c r="Q8" s="466">
        <v>1838</v>
      </c>
      <c r="R8" s="466">
        <v>2604</v>
      </c>
      <c r="S8" s="466">
        <v>2238</v>
      </c>
      <c r="T8" s="466">
        <v>799697</v>
      </c>
      <c r="U8" s="443"/>
      <c r="V8" s="138"/>
      <c r="W8" s="464"/>
      <c r="X8" s="134"/>
      <c r="Y8" s="467"/>
      <c r="Z8" s="467"/>
      <c r="AA8" s="467"/>
      <c r="AB8" s="467"/>
      <c r="AC8" s="467"/>
      <c r="AD8" s="467"/>
      <c r="AE8" s="467"/>
      <c r="AF8" s="467"/>
      <c r="AG8" s="467"/>
      <c r="AH8" s="467"/>
      <c r="AI8" s="467"/>
      <c r="AJ8" s="467"/>
      <c r="AK8" s="467"/>
      <c r="AL8" s="467"/>
      <c r="AM8" s="467"/>
      <c r="AN8" s="467"/>
      <c r="AO8" s="443"/>
      <c r="AP8" s="443"/>
      <c r="AQ8" s="443"/>
      <c r="AR8" s="443"/>
    </row>
    <row r="9" spans="2:44" ht="14.25" customHeight="1" x14ac:dyDescent="0.15">
      <c r="B9" s="463"/>
      <c r="C9" s="464">
        <v>21</v>
      </c>
      <c r="D9" s="465"/>
      <c r="E9" s="466">
        <v>2310</v>
      </c>
      <c r="F9" s="466">
        <v>3297</v>
      </c>
      <c r="G9" s="466">
        <v>2875</v>
      </c>
      <c r="H9" s="466">
        <v>725583</v>
      </c>
      <c r="I9" s="466">
        <v>1995</v>
      </c>
      <c r="J9" s="466">
        <v>2835</v>
      </c>
      <c r="K9" s="466">
        <v>2475</v>
      </c>
      <c r="L9" s="466">
        <v>967057</v>
      </c>
      <c r="M9" s="466">
        <v>1260</v>
      </c>
      <c r="N9" s="466">
        <v>1680</v>
      </c>
      <c r="O9" s="466">
        <v>1443</v>
      </c>
      <c r="P9" s="466">
        <v>711650</v>
      </c>
      <c r="Q9" s="466">
        <v>1680</v>
      </c>
      <c r="R9" s="466">
        <v>2485</v>
      </c>
      <c r="S9" s="466">
        <v>2135</v>
      </c>
      <c r="T9" s="466">
        <v>792497</v>
      </c>
      <c r="U9" s="443"/>
      <c r="V9" s="447"/>
      <c r="W9" s="464"/>
      <c r="X9" s="464"/>
      <c r="Y9" s="467"/>
      <c r="Z9" s="467"/>
      <c r="AA9" s="467"/>
      <c r="AB9" s="467"/>
      <c r="AC9" s="467"/>
      <c r="AD9" s="467"/>
      <c r="AE9" s="467"/>
      <c r="AF9" s="467"/>
      <c r="AG9" s="467"/>
      <c r="AH9" s="467"/>
      <c r="AI9" s="467"/>
      <c r="AJ9" s="467"/>
      <c r="AK9" s="467"/>
      <c r="AL9" s="467"/>
      <c r="AM9" s="467"/>
      <c r="AN9" s="467"/>
      <c r="AO9" s="443"/>
      <c r="AP9" s="443"/>
      <c r="AQ9" s="443"/>
      <c r="AR9" s="443"/>
    </row>
    <row r="10" spans="2:44" ht="14.25" customHeight="1" x14ac:dyDescent="0.15">
      <c r="B10" s="463"/>
      <c r="C10" s="464">
        <v>22</v>
      </c>
      <c r="D10" s="465"/>
      <c r="E10" s="466">
        <v>2310</v>
      </c>
      <c r="F10" s="466">
        <v>3280</v>
      </c>
      <c r="G10" s="466">
        <v>2787</v>
      </c>
      <c r="H10" s="466">
        <v>576426</v>
      </c>
      <c r="I10" s="468">
        <v>2100</v>
      </c>
      <c r="J10" s="466">
        <v>2756</v>
      </c>
      <c r="K10" s="357">
        <v>2465</v>
      </c>
      <c r="L10" s="466">
        <v>1003771</v>
      </c>
      <c r="M10" s="466">
        <v>1198</v>
      </c>
      <c r="N10" s="466">
        <v>1575</v>
      </c>
      <c r="O10" s="357">
        <v>1364</v>
      </c>
      <c r="P10" s="466">
        <v>633610</v>
      </c>
      <c r="Q10" s="466">
        <v>1680</v>
      </c>
      <c r="R10" s="468">
        <v>2520</v>
      </c>
      <c r="S10" s="357">
        <v>2103</v>
      </c>
      <c r="T10" s="468">
        <v>968302</v>
      </c>
      <c r="U10" s="443"/>
      <c r="V10" s="447"/>
      <c r="W10" s="464"/>
      <c r="X10" s="464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  <c r="AI10" s="467"/>
      <c r="AJ10" s="467"/>
      <c r="AK10" s="467"/>
      <c r="AL10" s="467"/>
      <c r="AM10" s="467"/>
      <c r="AN10" s="467"/>
      <c r="AO10" s="443"/>
      <c r="AP10" s="443"/>
      <c r="AQ10" s="443"/>
      <c r="AR10" s="443"/>
    </row>
    <row r="11" spans="2:44" ht="14.25" customHeight="1" x14ac:dyDescent="0.15">
      <c r="B11" s="463"/>
      <c r="C11" s="464">
        <v>23</v>
      </c>
      <c r="D11" s="465"/>
      <c r="E11" s="466">
        <v>2375</v>
      </c>
      <c r="F11" s="466">
        <v>3360</v>
      </c>
      <c r="G11" s="466">
        <v>2782</v>
      </c>
      <c r="H11" s="466">
        <v>573076</v>
      </c>
      <c r="I11" s="158">
        <v>2079.7350000000001</v>
      </c>
      <c r="J11" s="158">
        <v>2677.5</v>
      </c>
      <c r="K11" s="158">
        <v>2444.2656950403907</v>
      </c>
      <c r="L11" s="158">
        <v>853057.10000000021</v>
      </c>
      <c r="M11" s="158">
        <v>966</v>
      </c>
      <c r="N11" s="158">
        <v>1720.95</v>
      </c>
      <c r="O11" s="158">
        <v>1308.3583822253722</v>
      </c>
      <c r="P11" s="158">
        <v>802859.9</v>
      </c>
      <c r="Q11" s="158">
        <v>1890</v>
      </c>
      <c r="R11" s="158">
        <v>2520</v>
      </c>
      <c r="S11" s="158">
        <v>2143.9757885504296</v>
      </c>
      <c r="T11" s="159">
        <v>1050836.0999999999</v>
      </c>
      <c r="U11" s="443"/>
      <c r="V11" s="447"/>
      <c r="W11" s="464"/>
      <c r="X11" s="464"/>
      <c r="Y11" s="467"/>
      <c r="Z11" s="467"/>
      <c r="AA11" s="467"/>
      <c r="AB11" s="467"/>
      <c r="AC11" s="467"/>
      <c r="AD11" s="467"/>
      <c r="AE11" s="358"/>
      <c r="AF11" s="467"/>
      <c r="AG11" s="467"/>
      <c r="AH11" s="467"/>
      <c r="AI11" s="358"/>
      <c r="AJ11" s="467"/>
      <c r="AK11" s="467"/>
      <c r="AL11" s="467"/>
      <c r="AM11" s="358"/>
      <c r="AN11" s="467"/>
      <c r="AO11" s="443"/>
      <c r="AP11" s="443"/>
      <c r="AQ11" s="443"/>
      <c r="AR11" s="443"/>
    </row>
    <row r="12" spans="2:44" ht="14.25" customHeight="1" x14ac:dyDescent="0.15">
      <c r="B12" s="469"/>
      <c r="C12" s="470">
        <v>24</v>
      </c>
      <c r="D12" s="471"/>
      <c r="E12" s="472">
        <v>2165</v>
      </c>
      <c r="F12" s="472">
        <v>3698</v>
      </c>
      <c r="G12" s="472">
        <v>2850</v>
      </c>
      <c r="H12" s="473">
        <v>484901.89999999997</v>
      </c>
      <c r="I12" s="472">
        <v>2152.5</v>
      </c>
      <c r="J12" s="472">
        <v>2625</v>
      </c>
      <c r="K12" s="161">
        <v>2228</v>
      </c>
      <c r="L12" s="472">
        <v>1571811.0999999999</v>
      </c>
      <c r="M12" s="472">
        <v>896.7</v>
      </c>
      <c r="N12" s="472">
        <v>2467.5</v>
      </c>
      <c r="O12" s="161">
        <v>1190.7296475764488</v>
      </c>
      <c r="P12" s="472">
        <v>1012454.7000000002</v>
      </c>
      <c r="Q12" s="472">
        <v>1680</v>
      </c>
      <c r="R12" s="472">
        <v>2520</v>
      </c>
      <c r="S12" s="161">
        <v>1951.0670229522582</v>
      </c>
      <c r="T12" s="473">
        <v>1205086.3999999999</v>
      </c>
      <c r="U12" s="443"/>
      <c r="V12" s="447"/>
      <c r="W12" s="464"/>
      <c r="X12" s="464"/>
      <c r="Y12" s="467"/>
      <c r="Z12" s="467"/>
      <c r="AA12" s="467"/>
      <c r="AB12" s="467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443"/>
      <c r="AP12" s="443"/>
      <c r="AQ12" s="443"/>
      <c r="AR12" s="443"/>
    </row>
    <row r="13" spans="2:44" ht="14.25" customHeight="1" x14ac:dyDescent="0.15">
      <c r="B13" s="474"/>
      <c r="C13" s="443">
        <v>9</v>
      </c>
      <c r="D13" s="475"/>
      <c r="E13" s="476">
        <v>2420</v>
      </c>
      <c r="F13" s="476">
        <v>2938</v>
      </c>
      <c r="G13" s="476">
        <v>2687</v>
      </c>
      <c r="H13" s="476">
        <v>41180</v>
      </c>
      <c r="I13" s="357">
        <v>2224.8450000000003</v>
      </c>
      <c r="J13" s="357">
        <v>2667</v>
      </c>
      <c r="K13" s="357">
        <v>2462.4088180889808</v>
      </c>
      <c r="L13" s="360">
        <v>50535.899999999994</v>
      </c>
      <c r="M13" s="422">
        <v>966</v>
      </c>
      <c r="N13" s="422">
        <v>1392.405</v>
      </c>
      <c r="O13" s="422">
        <v>1201.6432398652134</v>
      </c>
      <c r="P13" s="421">
        <v>63732.600000000006</v>
      </c>
      <c r="Q13" s="357">
        <v>1921.92</v>
      </c>
      <c r="R13" s="357">
        <v>2362.5</v>
      </c>
      <c r="S13" s="357">
        <v>2171.872722824352</v>
      </c>
      <c r="T13" s="360">
        <v>68229</v>
      </c>
      <c r="U13" s="443"/>
      <c r="V13" s="443"/>
      <c r="W13" s="443"/>
      <c r="X13" s="443"/>
      <c r="Y13" s="477"/>
      <c r="Z13" s="477"/>
      <c r="AA13" s="477"/>
      <c r="AB13" s="477"/>
      <c r="AC13" s="358"/>
      <c r="AD13" s="358"/>
      <c r="AE13" s="358"/>
      <c r="AF13" s="358"/>
      <c r="AG13" s="420"/>
      <c r="AH13" s="420"/>
      <c r="AI13" s="420"/>
      <c r="AJ13" s="420"/>
      <c r="AK13" s="358"/>
      <c r="AL13" s="358"/>
      <c r="AM13" s="358"/>
      <c r="AN13" s="358"/>
      <c r="AO13" s="443"/>
      <c r="AP13" s="443"/>
      <c r="AQ13" s="443"/>
      <c r="AR13" s="443"/>
    </row>
    <row r="14" spans="2:44" ht="14.25" customHeight="1" x14ac:dyDescent="0.15">
      <c r="B14" s="474"/>
      <c r="C14" s="443">
        <v>10</v>
      </c>
      <c r="D14" s="475"/>
      <c r="E14" s="476">
        <v>2436</v>
      </c>
      <c r="F14" s="476">
        <v>3044</v>
      </c>
      <c r="G14" s="476">
        <v>2788</v>
      </c>
      <c r="H14" s="476">
        <v>48788</v>
      </c>
      <c r="I14" s="357">
        <v>2259.6</v>
      </c>
      <c r="J14" s="357">
        <v>2677.5</v>
      </c>
      <c r="K14" s="357">
        <v>2507.820448116719</v>
      </c>
      <c r="L14" s="357">
        <v>58999.4</v>
      </c>
      <c r="M14" s="422">
        <v>1081.5</v>
      </c>
      <c r="N14" s="422">
        <v>1414.3500000000001</v>
      </c>
      <c r="O14" s="422">
        <v>1261.601867161291</v>
      </c>
      <c r="P14" s="422">
        <v>52386.9</v>
      </c>
      <c r="Q14" s="357">
        <v>1995</v>
      </c>
      <c r="R14" s="357">
        <v>2467.5</v>
      </c>
      <c r="S14" s="357">
        <v>2221.9548619558564</v>
      </c>
      <c r="T14" s="360">
        <v>65815</v>
      </c>
      <c r="U14" s="443"/>
      <c r="V14" s="443"/>
      <c r="W14" s="443"/>
      <c r="X14" s="443"/>
      <c r="Y14" s="477"/>
      <c r="Z14" s="477"/>
      <c r="AA14" s="477"/>
      <c r="AB14" s="477"/>
      <c r="AC14" s="358"/>
      <c r="AD14" s="358"/>
      <c r="AE14" s="358"/>
      <c r="AF14" s="358"/>
      <c r="AG14" s="420"/>
      <c r="AH14" s="420"/>
      <c r="AI14" s="420"/>
      <c r="AJ14" s="420"/>
      <c r="AK14" s="358"/>
      <c r="AL14" s="358"/>
      <c r="AM14" s="358"/>
      <c r="AN14" s="358"/>
      <c r="AO14" s="443"/>
      <c r="AP14" s="443"/>
      <c r="AQ14" s="443"/>
      <c r="AR14" s="443"/>
    </row>
    <row r="15" spans="2:44" ht="14.25" customHeight="1" x14ac:dyDescent="0.15">
      <c r="B15" s="474"/>
      <c r="C15" s="443">
        <v>11</v>
      </c>
      <c r="D15" s="475"/>
      <c r="E15" s="478">
        <v>2415</v>
      </c>
      <c r="F15" s="478">
        <v>3043</v>
      </c>
      <c r="G15" s="478">
        <v>2764</v>
      </c>
      <c r="H15" s="478">
        <v>55401.8</v>
      </c>
      <c r="I15" s="479">
        <v>2218.65</v>
      </c>
      <c r="J15" s="479">
        <v>2625</v>
      </c>
      <c r="K15" s="479">
        <v>2444.0059214396128</v>
      </c>
      <c r="L15" s="479">
        <v>76490.800000000017</v>
      </c>
      <c r="M15" s="479">
        <v>1063.6500000000001</v>
      </c>
      <c r="N15" s="479">
        <v>1405.8450000000003</v>
      </c>
      <c r="O15" s="479">
        <v>1252.8898636041574</v>
      </c>
      <c r="P15" s="479">
        <v>66992.2</v>
      </c>
      <c r="Q15" s="479">
        <v>1942.5</v>
      </c>
      <c r="R15" s="479">
        <v>2467.5</v>
      </c>
      <c r="S15" s="479">
        <v>2192.5453193216917</v>
      </c>
      <c r="T15" s="480">
        <v>72995</v>
      </c>
      <c r="U15" s="443"/>
      <c r="V15" s="443"/>
      <c r="W15" s="443"/>
      <c r="X15" s="443"/>
      <c r="Y15" s="477"/>
      <c r="Z15" s="477"/>
      <c r="AA15" s="477"/>
      <c r="AB15" s="477"/>
      <c r="AC15" s="358"/>
      <c r="AD15" s="358"/>
      <c r="AE15" s="358"/>
      <c r="AF15" s="358"/>
      <c r="AG15" s="420"/>
      <c r="AH15" s="420"/>
      <c r="AI15" s="420"/>
      <c r="AJ15" s="420"/>
      <c r="AK15" s="358"/>
      <c r="AL15" s="358"/>
      <c r="AM15" s="358"/>
      <c r="AN15" s="358"/>
      <c r="AO15" s="443"/>
      <c r="AP15" s="443"/>
      <c r="AQ15" s="443"/>
      <c r="AR15" s="443"/>
    </row>
    <row r="16" spans="2:44" ht="14.25" customHeight="1" x14ac:dyDescent="0.15">
      <c r="B16" s="474"/>
      <c r="C16" s="443">
        <v>12</v>
      </c>
      <c r="D16" s="475"/>
      <c r="E16" s="309">
        <v>2625</v>
      </c>
      <c r="F16" s="309">
        <v>3360</v>
      </c>
      <c r="G16" s="309">
        <v>2900</v>
      </c>
      <c r="H16" s="309">
        <v>84152.5</v>
      </c>
      <c r="I16" s="479">
        <v>2257.5</v>
      </c>
      <c r="J16" s="479">
        <v>2625</v>
      </c>
      <c r="K16" s="479">
        <v>2482.8289224222322</v>
      </c>
      <c r="L16" s="479">
        <v>91688.500000000015</v>
      </c>
      <c r="M16" s="479">
        <v>1091.58</v>
      </c>
      <c r="N16" s="479">
        <v>1380.33</v>
      </c>
      <c r="O16" s="479">
        <v>1226.7070524804092</v>
      </c>
      <c r="P16" s="479">
        <v>55981</v>
      </c>
      <c r="Q16" s="479">
        <v>1890</v>
      </c>
      <c r="R16" s="479">
        <v>2520</v>
      </c>
      <c r="S16" s="479">
        <v>2175.9079528820562</v>
      </c>
      <c r="T16" s="480">
        <v>69384.100000000006</v>
      </c>
      <c r="U16" s="443"/>
      <c r="V16" s="443"/>
      <c r="W16" s="443"/>
      <c r="X16" s="443"/>
      <c r="Y16" s="477"/>
      <c r="Z16" s="477"/>
      <c r="AA16" s="477"/>
      <c r="AB16" s="477"/>
      <c r="AC16" s="358"/>
      <c r="AD16" s="358"/>
      <c r="AE16" s="358"/>
      <c r="AF16" s="358"/>
      <c r="AG16" s="420"/>
      <c r="AH16" s="420"/>
      <c r="AI16" s="420"/>
      <c r="AJ16" s="420"/>
      <c r="AK16" s="358"/>
      <c r="AL16" s="358"/>
      <c r="AM16" s="358"/>
      <c r="AN16" s="358"/>
      <c r="AO16" s="443"/>
      <c r="AP16" s="443"/>
      <c r="AQ16" s="443"/>
      <c r="AR16" s="443"/>
    </row>
    <row r="17" spans="2:44" ht="14.25" customHeight="1" x14ac:dyDescent="0.15">
      <c r="B17" s="474" t="s">
        <v>311</v>
      </c>
      <c r="C17" s="443">
        <v>1</v>
      </c>
      <c r="D17" s="475" t="s">
        <v>268</v>
      </c>
      <c r="E17" s="481">
        <v>0</v>
      </c>
      <c r="F17" s="481">
        <v>0</v>
      </c>
      <c r="G17" s="481">
        <v>0</v>
      </c>
      <c r="H17" s="309">
        <v>44592.5</v>
      </c>
      <c r="I17" s="479">
        <v>2152.5</v>
      </c>
      <c r="J17" s="479">
        <v>2590.35</v>
      </c>
      <c r="K17" s="479">
        <v>2402.7631961744887</v>
      </c>
      <c r="L17" s="479">
        <v>57836.2</v>
      </c>
      <c r="M17" s="479">
        <v>1013.25</v>
      </c>
      <c r="N17" s="479">
        <v>1320.7950000000001</v>
      </c>
      <c r="O17" s="479">
        <v>1188.381386669512</v>
      </c>
      <c r="P17" s="479">
        <v>60516.899999999994</v>
      </c>
      <c r="Q17" s="479">
        <v>1837.5</v>
      </c>
      <c r="R17" s="479">
        <v>2394</v>
      </c>
      <c r="S17" s="479">
        <v>2128.3091191501312</v>
      </c>
      <c r="T17" s="480">
        <v>84016.799999999988</v>
      </c>
      <c r="U17" s="443"/>
      <c r="V17" s="443"/>
      <c r="W17" s="443"/>
      <c r="X17" s="443"/>
      <c r="Y17" s="477"/>
      <c r="Z17" s="477"/>
      <c r="AA17" s="477"/>
      <c r="AB17" s="477"/>
      <c r="AC17" s="358"/>
      <c r="AD17" s="358"/>
      <c r="AE17" s="358"/>
      <c r="AF17" s="358"/>
      <c r="AG17" s="420"/>
      <c r="AH17" s="420"/>
      <c r="AI17" s="420"/>
      <c r="AJ17" s="420"/>
      <c r="AK17" s="358"/>
      <c r="AL17" s="358"/>
      <c r="AM17" s="358"/>
      <c r="AN17" s="358"/>
      <c r="AO17" s="443"/>
      <c r="AP17" s="443"/>
      <c r="AQ17" s="443"/>
      <c r="AR17" s="443"/>
    </row>
    <row r="18" spans="2:44" ht="14.25" customHeight="1" x14ac:dyDescent="0.15">
      <c r="B18" s="474"/>
      <c r="C18" s="443">
        <v>2</v>
      </c>
      <c r="D18" s="475"/>
      <c r="E18" s="478">
        <v>2246</v>
      </c>
      <c r="F18" s="478">
        <v>3529</v>
      </c>
      <c r="G18" s="478">
        <v>2829</v>
      </c>
      <c r="H18" s="478">
        <v>37164.5</v>
      </c>
      <c r="I18" s="357">
        <v>2205</v>
      </c>
      <c r="J18" s="357">
        <v>2520</v>
      </c>
      <c r="K18" s="357">
        <v>2368.0882857614256</v>
      </c>
      <c r="L18" s="357">
        <v>68591.799999999988</v>
      </c>
      <c r="M18" s="422">
        <v>997.5</v>
      </c>
      <c r="N18" s="422">
        <v>1253.7</v>
      </c>
      <c r="O18" s="422">
        <v>1138.9770167128361</v>
      </c>
      <c r="P18" s="422">
        <v>51423.5</v>
      </c>
      <c r="Q18" s="357">
        <v>1830.15</v>
      </c>
      <c r="R18" s="357">
        <v>2352</v>
      </c>
      <c r="S18" s="357">
        <v>2016.9380023143538</v>
      </c>
      <c r="T18" s="360">
        <v>55551.500000000007</v>
      </c>
      <c r="U18" s="443"/>
      <c r="V18" s="443"/>
      <c r="W18" s="443"/>
      <c r="X18" s="443"/>
      <c r="Y18" s="477"/>
      <c r="Z18" s="477"/>
      <c r="AA18" s="477"/>
      <c r="AB18" s="477"/>
      <c r="AC18" s="358"/>
      <c r="AD18" s="358"/>
      <c r="AE18" s="358"/>
      <c r="AF18" s="358"/>
      <c r="AG18" s="420"/>
      <c r="AH18" s="420"/>
      <c r="AI18" s="420"/>
      <c r="AJ18" s="420"/>
      <c r="AK18" s="358"/>
      <c r="AL18" s="358"/>
      <c r="AM18" s="358"/>
      <c r="AN18" s="358"/>
      <c r="AO18" s="443"/>
      <c r="AP18" s="443"/>
      <c r="AQ18" s="443"/>
      <c r="AR18" s="443"/>
    </row>
    <row r="19" spans="2:44" ht="14.25" customHeight="1" x14ac:dyDescent="0.15">
      <c r="B19" s="474"/>
      <c r="C19" s="443">
        <v>3</v>
      </c>
      <c r="D19" s="475"/>
      <c r="E19" s="478">
        <v>2165</v>
      </c>
      <c r="F19" s="478">
        <v>3579</v>
      </c>
      <c r="G19" s="478">
        <v>2842</v>
      </c>
      <c r="H19" s="158">
        <v>39080.400000000001</v>
      </c>
      <c r="I19" s="357">
        <v>2205</v>
      </c>
      <c r="J19" s="357">
        <v>2480.1</v>
      </c>
      <c r="K19" s="357">
        <v>2368.3492429108933</v>
      </c>
      <c r="L19" s="357">
        <v>53504.80000000001</v>
      </c>
      <c r="M19" s="422">
        <v>945</v>
      </c>
      <c r="N19" s="422">
        <v>1246.2450000000001</v>
      </c>
      <c r="O19" s="422">
        <v>1085.1167822497009</v>
      </c>
      <c r="P19" s="422">
        <v>66543.899999999994</v>
      </c>
      <c r="Q19" s="357">
        <v>1732.5</v>
      </c>
      <c r="R19" s="357">
        <v>2415</v>
      </c>
      <c r="S19" s="357">
        <v>2039.924780656168</v>
      </c>
      <c r="T19" s="360">
        <v>63814.200000000004</v>
      </c>
      <c r="U19" s="443"/>
      <c r="V19" s="443"/>
      <c r="W19" s="443"/>
      <c r="X19" s="443"/>
      <c r="Y19" s="477"/>
      <c r="Z19" s="477"/>
      <c r="AA19" s="477"/>
      <c r="AB19" s="477"/>
      <c r="AC19" s="358"/>
      <c r="AD19" s="358"/>
      <c r="AE19" s="358"/>
      <c r="AF19" s="358"/>
      <c r="AG19" s="420"/>
      <c r="AH19" s="420"/>
      <c r="AI19" s="420"/>
      <c r="AJ19" s="420"/>
      <c r="AK19" s="358"/>
      <c r="AL19" s="358"/>
      <c r="AM19" s="358"/>
      <c r="AN19" s="358"/>
      <c r="AO19" s="443"/>
      <c r="AP19" s="443"/>
      <c r="AQ19" s="443"/>
      <c r="AR19" s="443"/>
    </row>
    <row r="20" spans="2:44" ht="14.25" customHeight="1" x14ac:dyDescent="0.15">
      <c r="B20" s="474"/>
      <c r="C20" s="443">
        <v>4</v>
      </c>
      <c r="D20" s="475"/>
      <c r="E20" s="158">
        <v>2239</v>
      </c>
      <c r="F20" s="158">
        <v>3698</v>
      </c>
      <c r="G20" s="158">
        <v>2799</v>
      </c>
      <c r="H20" s="158">
        <v>38020.5</v>
      </c>
      <c r="I20" s="357">
        <v>2205</v>
      </c>
      <c r="J20" s="357">
        <v>2520</v>
      </c>
      <c r="K20" s="357">
        <v>2342.9662928203766</v>
      </c>
      <c r="L20" s="357">
        <v>156897.20000000001</v>
      </c>
      <c r="M20" s="422">
        <v>896.7</v>
      </c>
      <c r="N20" s="422">
        <v>1426.95</v>
      </c>
      <c r="O20" s="422">
        <v>1160.6144112349914</v>
      </c>
      <c r="P20" s="422">
        <v>77656.399999999994</v>
      </c>
      <c r="Q20" s="357">
        <v>1680</v>
      </c>
      <c r="R20" s="357">
        <v>2352</v>
      </c>
      <c r="S20" s="357">
        <v>2106.3259981065421</v>
      </c>
      <c r="T20" s="360">
        <v>94952.8</v>
      </c>
      <c r="U20" s="443"/>
      <c r="V20" s="443"/>
      <c r="W20" s="443"/>
      <c r="X20" s="443"/>
      <c r="Y20" s="482"/>
      <c r="Z20" s="482"/>
      <c r="AA20" s="482"/>
      <c r="AB20" s="482"/>
      <c r="AC20" s="483"/>
      <c r="AD20" s="483"/>
      <c r="AE20" s="483"/>
      <c r="AF20" s="483"/>
      <c r="AG20" s="483"/>
      <c r="AH20" s="483"/>
      <c r="AI20" s="483"/>
      <c r="AJ20" s="483"/>
      <c r="AK20" s="483"/>
      <c r="AL20" s="483"/>
      <c r="AM20" s="483"/>
      <c r="AN20" s="483"/>
      <c r="AO20" s="443"/>
      <c r="AP20" s="443"/>
      <c r="AQ20" s="443"/>
      <c r="AR20" s="443"/>
    </row>
    <row r="21" spans="2:44" ht="14.25" customHeight="1" x14ac:dyDescent="0.15">
      <c r="B21" s="474"/>
      <c r="C21" s="443">
        <v>5</v>
      </c>
      <c r="D21" s="475"/>
      <c r="E21" s="476">
        <v>2520</v>
      </c>
      <c r="F21" s="476">
        <v>3508</v>
      </c>
      <c r="G21" s="476">
        <v>2870</v>
      </c>
      <c r="H21" s="484">
        <v>47759.7</v>
      </c>
      <c r="I21" s="357">
        <v>2193.4500000000003</v>
      </c>
      <c r="J21" s="357">
        <v>2522.1</v>
      </c>
      <c r="K21" s="357">
        <v>2387.3679609978285</v>
      </c>
      <c r="L21" s="357">
        <v>173895</v>
      </c>
      <c r="M21" s="422">
        <v>944.68500000000006</v>
      </c>
      <c r="N21" s="422">
        <v>1417.5</v>
      </c>
      <c r="O21" s="422">
        <v>1182.7977643214149</v>
      </c>
      <c r="P21" s="422">
        <v>93894.8</v>
      </c>
      <c r="Q21" s="357">
        <v>1785</v>
      </c>
      <c r="R21" s="357">
        <v>2352</v>
      </c>
      <c r="S21" s="357">
        <v>2031.1445291322509</v>
      </c>
      <c r="T21" s="360">
        <v>120280.90000000002</v>
      </c>
      <c r="U21" s="443"/>
      <c r="V21" s="443"/>
      <c r="W21" s="443"/>
      <c r="X21" s="443"/>
      <c r="Y21" s="310"/>
      <c r="Z21" s="310"/>
      <c r="AA21" s="310"/>
      <c r="AB21" s="310"/>
      <c r="AC21" s="483"/>
      <c r="AD21" s="483"/>
      <c r="AE21" s="483"/>
      <c r="AF21" s="483"/>
      <c r="AG21" s="483"/>
      <c r="AH21" s="483"/>
      <c r="AI21" s="483"/>
      <c r="AJ21" s="483"/>
      <c r="AK21" s="483"/>
      <c r="AL21" s="483"/>
      <c r="AM21" s="483"/>
      <c r="AN21" s="483"/>
      <c r="AO21" s="443"/>
      <c r="AP21" s="443"/>
      <c r="AQ21" s="443"/>
      <c r="AR21" s="443"/>
    </row>
    <row r="22" spans="2:44" ht="14.25" customHeight="1" x14ac:dyDescent="0.15">
      <c r="B22" s="474"/>
      <c r="C22" s="443">
        <v>6</v>
      </c>
      <c r="D22" s="475"/>
      <c r="E22" s="485">
        <v>2625</v>
      </c>
      <c r="F22" s="485">
        <v>3557</v>
      </c>
      <c r="G22" s="485">
        <v>2966</v>
      </c>
      <c r="H22" s="485">
        <v>30908</v>
      </c>
      <c r="I22" s="357">
        <v>2152.5</v>
      </c>
      <c r="J22" s="357">
        <v>2520</v>
      </c>
      <c r="K22" s="357">
        <v>2384.6634000988206</v>
      </c>
      <c r="L22" s="357">
        <v>126773.1</v>
      </c>
      <c r="M22" s="422">
        <v>1050</v>
      </c>
      <c r="N22" s="422">
        <v>1426.95</v>
      </c>
      <c r="O22" s="422">
        <v>1315.0107084651631</v>
      </c>
      <c r="P22" s="422">
        <v>64941.3</v>
      </c>
      <c r="Q22" s="357">
        <v>1837.5</v>
      </c>
      <c r="R22" s="357">
        <v>2310</v>
      </c>
      <c r="S22" s="357">
        <v>1990.0337464343841</v>
      </c>
      <c r="T22" s="360">
        <v>91891.1</v>
      </c>
      <c r="U22" s="443"/>
      <c r="V22" s="443"/>
      <c r="W22" s="443"/>
      <c r="X22" s="443"/>
      <c r="Y22" s="486"/>
      <c r="Z22" s="486"/>
      <c r="AA22" s="486"/>
      <c r="AB22" s="310"/>
      <c r="AC22" s="483"/>
      <c r="AD22" s="483"/>
      <c r="AE22" s="483"/>
      <c r="AF22" s="483"/>
      <c r="AG22" s="483"/>
      <c r="AH22" s="483"/>
      <c r="AI22" s="483"/>
      <c r="AJ22" s="483"/>
      <c r="AK22" s="483"/>
      <c r="AL22" s="483"/>
      <c r="AM22" s="483"/>
      <c r="AN22" s="483"/>
      <c r="AO22" s="443"/>
      <c r="AP22" s="443"/>
      <c r="AQ22" s="443"/>
      <c r="AR22" s="443"/>
    </row>
    <row r="23" spans="2:44" ht="14.25" customHeight="1" x14ac:dyDescent="0.15">
      <c r="B23" s="474"/>
      <c r="C23" s="443">
        <v>7</v>
      </c>
      <c r="D23" s="475"/>
      <c r="E23" s="281">
        <v>2528</v>
      </c>
      <c r="F23" s="281">
        <v>3426</v>
      </c>
      <c r="G23" s="281">
        <v>2876</v>
      </c>
      <c r="H23" s="281">
        <v>40979.199999999997</v>
      </c>
      <c r="I23" s="357">
        <v>2199.75</v>
      </c>
      <c r="J23" s="357">
        <v>2572.5</v>
      </c>
      <c r="K23" s="357">
        <v>2408.7335729155948</v>
      </c>
      <c r="L23" s="357">
        <v>152939.1</v>
      </c>
      <c r="M23" s="422">
        <v>1155</v>
      </c>
      <c r="N23" s="422">
        <v>1426.95</v>
      </c>
      <c r="O23" s="422">
        <v>1324.4047093124941</v>
      </c>
      <c r="P23" s="422">
        <v>103665.60000000001</v>
      </c>
      <c r="Q23" s="357">
        <v>1743</v>
      </c>
      <c r="R23" s="357">
        <v>2467.5</v>
      </c>
      <c r="S23" s="357">
        <v>2032.5677915922972</v>
      </c>
      <c r="T23" s="360">
        <v>127440.29999999999</v>
      </c>
      <c r="U23" s="443"/>
      <c r="V23" s="443"/>
      <c r="W23" s="443"/>
      <c r="X23" s="443"/>
      <c r="Y23" s="482"/>
      <c r="Z23" s="482"/>
      <c r="AA23" s="482"/>
      <c r="AB23" s="482"/>
      <c r="AC23" s="358"/>
      <c r="AD23" s="358"/>
      <c r="AE23" s="358"/>
      <c r="AF23" s="358"/>
      <c r="AG23" s="420"/>
      <c r="AH23" s="420"/>
      <c r="AI23" s="420"/>
      <c r="AJ23" s="420"/>
      <c r="AK23" s="358"/>
      <c r="AL23" s="358"/>
      <c r="AM23" s="358"/>
      <c r="AN23" s="358"/>
      <c r="AO23" s="443"/>
      <c r="AP23" s="443"/>
      <c r="AQ23" s="443"/>
      <c r="AR23" s="443"/>
    </row>
    <row r="24" spans="2:44" ht="14.25" customHeight="1" x14ac:dyDescent="0.15">
      <c r="B24" s="474"/>
      <c r="C24" s="443">
        <v>8</v>
      </c>
      <c r="D24" s="475"/>
      <c r="E24" s="476">
        <v>2520</v>
      </c>
      <c r="F24" s="476">
        <v>3437</v>
      </c>
      <c r="G24" s="476">
        <v>2863</v>
      </c>
      <c r="H24" s="476">
        <v>45433.9</v>
      </c>
      <c r="I24" s="357">
        <v>2205</v>
      </c>
      <c r="J24" s="357">
        <v>2572.5</v>
      </c>
      <c r="K24" s="357">
        <v>2372.4460213361008</v>
      </c>
      <c r="L24" s="357">
        <v>175547.9</v>
      </c>
      <c r="M24" s="422">
        <v>1137.0450000000001</v>
      </c>
      <c r="N24" s="422">
        <v>1426.95</v>
      </c>
      <c r="O24" s="422">
        <v>1339.0527193055229</v>
      </c>
      <c r="P24" s="422">
        <v>87639.8</v>
      </c>
      <c r="Q24" s="357">
        <v>1785</v>
      </c>
      <c r="R24" s="357">
        <v>2467.5</v>
      </c>
      <c r="S24" s="357">
        <v>2037.0993101167571</v>
      </c>
      <c r="T24" s="360">
        <v>92487</v>
      </c>
      <c r="U24" s="443"/>
      <c r="V24" s="443"/>
      <c r="W24" s="443"/>
      <c r="X24" s="443"/>
      <c r="Y24" s="482"/>
      <c r="Z24" s="482"/>
      <c r="AA24" s="482"/>
      <c r="AB24" s="163"/>
      <c r="AC24" s="358"/>
      <c r="AD24" s="358"/>
      <c r="AE24" s="358"/>
      <c r="AF24" s="358"/>
      <c r="AG24" s="420"/>
      <c r="AH24" s="420"/>
      <c r="AI24" s="420"/>
      <c r="AJ24" s="420"/>
      <c r="AK24" s="358"/>
      <c r="AL24" s="358"/>
      <c r="AM24" s="358"/>
      <c r="AN24" s="358"/>
      <c r="AO24" s="443"/>
      <c r="AP24" s="443"/>
      <c r="AQ24" s="443"/>
      <c r="AR24" s="443"/>
    </row>
    <row r="25" spans="2:44" ht="14.25" customHeight="1" x14ac:dyDescent="0.15">
      <c r="B25" s="474"/>
      <c r="C25" s="443">
        <v>9</v>
      </c>
      <c r="D25" s="475"/>
      <c r="E25" s="476">
        <v>2520</v>
      </c>
      <c r="F25" s="476">
        <v>3359</v>
      </c>
      <c r="G25" s="476">
        <v>2863</v>
      </c>
      <c r="H25" s="476">
        <v>40223</v>
      </c>
      <c r="I25" s="357">
        <v>2184</v>
      </c>
      <c r="J25" s="357">
        <v>2572.5</v>
      </c>
      <c r="K25" s="357">
        <v>2401.1625720823795</v>
      </c>
      <c r="L25" s="357">
        <v>126206.8</v>
      </c>
      <c r="M25" s="422">
        <v>1785</v>
      </c>
      <c r="N25" s="422">
        <v>2467.5</v>
      </c>
      <c r="O25" s="422">
        <v>2072.3411161110835</v>
      </c>
      <c r="P25" s="422">
        <v>98895.700000000012</v>
      </c>
      <c r="Q25" s="357">
        <v>1785</v>
      </c>
      <c r="R25" s="357">
        <v>2467.5</v>
      </c>
      <c r="S25" s="357">
        <v>2072.3411161110835</v>
      </c>
      <c r="T25" s="360">
        <v>98895.700000000012</v>
      </c>
      <c r="U25" s="443"/>
      <c r="V25" s="443"/>
      <c r="W25" s="443"/>
      <c r="X25" s="443"/>
      <c r="Y25" s="163"/>
      <c r="Z25" s="163"/>
      <c r="AA25" s="163"/>
      <c r="AB25" s="163"/>
      <c r="AC25" s="358"/>
      <c r="AD25" s="358"/>
      <c r="AE25" s="358"/>
      <c r="AF25" s="358"/>
      <c r="AG25" s="420"/>
      <c r="AH25" s="420"/>
      <c r="AI25" s="420"/>
      <c r="AJ25" s="420"/>
      <c r="AK25" s="358"/>
      <c r="AL25" s="358"/>
      <c r="AM25" s="358"/>
      <c r="AN25" s="358"/>
      <c r="AO25" s="443"/>
      <c r="AP25" s="443"/>
      <c r="AQ25" s="443"/>
      <c r="AR25" s="443"/>
    </row>
    <row r="26" spans="2:44" ht="14.25" customHeight="1" x14ac:dyDescent="0.15">
      <c r="B26" s="474"/>
      <c r="C26" s="443">
        <v>10</v>
      </c>
      <c r="D26" s="475"/>
      <c r="E26" s="476">
        <v>2520</v>
      </c>
      <c r="F26" s="476">
        <v>3474</v>
      </c>
      <c r="G26" s="476">
        <v>2867</v>
      </c>
      <c r="H26" s="476">
        <v>39160</v>
      </c>
      <c r="I26" s="357">
        <v>2205</v>
      </c>
      <c r="J26" s="357">
        <v>2572.5</v>
      </c>
      <c r="K26" s="357">
        <v>2427.4036320851806</v>
      </c>
      <c r="L26" s="357">
        <v>157478.79999999999</v>
      </c>
      <c r="M26" s="422">
        <v>1060.5</v>
      </c>
      <c r="N26" s="422">
        <v>1487.8500000000001</v>
      </c>
      <c r="O26" s="422">
        <v>1303.4046897653029</v>
      </c>
      <c r="P26" s="422">
        <v>107009.19999999998</v>
      </c>
      <c r="Q26" s="357">
        <v>1748.67</v>
      </c>
      <c r="R26" s="357">
        <v>2467.5</v>
      </c>
      <c r="S26" s="357">
        <v>2033.5176939453884</v>
      </c>
      <c r="T26" s="360">
        <v>135017.29999999999</v>
      </c>
      <c r="U26" s="443"/>
      <c r="V26" s="443"/>
      <c r="W26" s="443"/>
      <c r="X26" s="443"/>
      <c r="Y26" s="477"/>
      <c r="Z26" s="477"/>
      <c r="AA26" s="477"/>
      <c r="AB26" s="487"/>
      <c r="AC26" s="358"/>
      <c r="AD26" s="358"/>
      <c r="AE26" s="358"/>
      <c r="AF26" s="358"/>
      <c r="AG26" s="420"/>
      <c r="AH26" s="420"/>
      <c r="AI26" s="420"/>
      <c r="AJ26" s="420"/>
      <c r="AK26" s="358"/>
      <c r="AL26" s="358"/>
      <c r="AM26" s="358"/>
      <c r="AN26" s="358"/>
      <c r="AO26" s="443"/>
      <c r="AP26" s="443"/>
      <c r="AQ26" s="443"/>
      <c r="AR26" s="443"/>
    </row>
    <row r="27" spans="2:44" ht="14.25" customHeight="1" x14ac:dyDescent="0.15">
      <c r="B27" s="474"/>
      <c r="C27" s="443">
        <v>11</v>
      </c>
      <c r="D27" s="475"/>
      <c r="E27" s="476">
        <v>2415</v>
      </c>
      <c r="F27" s="476">
        <v>3045</v>
      </c>
      <c r="G27" s="476">
        <v>2787</v>
      </c>
      <c r="H27" s="476">
        <v>40790.1</v>
      </c>
      <c r="I27" s="357">
        <v>2199.75</v>
      </c>
      <c r="J27" s="357">
        <v>2625</v>
      </c>
      <c r="K27" s="357">
        <v>2440.6973392210148</v>
      </c>
      <c r="L27" s="357">
        <v>161070.20000000001</v>
      </c>
      <c r="M27" s="422">
        <v>997.5</v>
      </c>
      <c r="N27" s="422">
        <v>1522.5</v>
      </c>
      <c r="O27" s="422">
        <v>1266.6739514205544</v>
      </c>
      <c r="P27" s="422">
        <v>100133.8</v>
      </c>
      <c r="Q27" s="357">
        <v>1785</v>
      </c>
      <c r="R27" s="357">
        <v>2520</v>
      </c>
      <c r="S27" s="357">
        <v>2050.8120680138732</v>
      </c>
      <c r="T27" s="360">
        <v>120369.40000000001</v>
      </c>
      <c r="U27" s="443"/>
      <c r="V27" s="443"/>
      <c r="W27" s="443"/>
      <c r="X27" s="443"/>
      <c r="Y27" s="488"/>
      <c r="Z27" s="488"/>
      <c r="AA27" s="488"/>
      <c r="AB27" s="488"/>
      <c r="AC27" s="358"/>
      <c r="AD27" s="358"/>
      <c r="AE27" s="358"/>
      <c r="AF27" s="358"/>
      <c r="AG27" s="420"/>
      <c r="AH27" s="420"/>
      <c r="AI27" s="420"/>
      <c r="AJ27" s="420"/>
      <c r="AK27" s="358"/>
      <c r="AL27" s="358"/>
      <c r="AM27" s="358"/>
      <c r="AN27" s="358"/>
      <c r="AO27" s="443"/>
      <c r="AP27" s="443"/>
      <c r="AQ27" s="443"/>
      <c r="AR27" s="443"/>
    </row>
    <row r="28" spans="2:44" ht="14.25" customHeight="1" x14ac:dyDescent="0.15">
      <c r="B28" s="474"/>
      <c r="C28" s="443">
        <v>12</v>
      </c>
      <c r="D28" s="475"/>
      <c r="E28" s="476">
        <v>2415</v>
      </c>
      <c r="F28" s="476">
        <v>3045</v>
      </c>
      <c r="G28" s="476">
        <v>2787</v>
      </c>
      <c r="H28" s="476">
        <v>40790.1</v>
      </c>
      <c r="I28" s="357">
        <v>2199.75</v>
      </c>
      <c r="J28" s="360">
        <v>2625</v>
      </c>
      <c r="K28" s="357">
        <v>2440.6973392210148</v>
      </c>
      <c r="L28" s="357">
        <v>161070.20000000001</v>
      </c>
      <c r="M28" s="422">
        <v>997.5</v>
      </c>
      <c r="N28" s="422">
        <v>1522.5</v>
      </c>
      <c r="O28" s="422">
        <v>1266.6739514205544</v>
      </c>
      <c r="P28" s="422">
        <v>100133.8</v>
      </c>
      <c r="Q28" s="357">
        <v>1785</v>
      </c>
      <c r="R28" s="357">
        <v>2520</v>
      </c>
      <c r="S28" s="357">
        <v>2050.8120680138732</v>
      </c>
      <c r="T28" s="360">
        <v>120369.40000000001</v>
      </c>
      <c r="U28" s="443"/>
      <c r="V28" s="443"/>
      <c r="W28" s="443"/>
      <c r="X28" s="443"/>
      <c r="Y28" s="284"/>
      <c r="Z28" s="284"/>
      <c r="AA28" s="284"/>
      <c r="AB28" s="284"/>
      <c r="AC28" s="358"/>
      <c r="AD28" s="358"/>
      <c r="AE28" s="358"/>
      <c r="AF28" s="358"/>
      <c r="AG28" s="420"/>
      <c r="AH28" s="420"/>
      <c r="AI28" s="420"/>
      <c r="AJ28" s="420"/>
      <c r="AK28" s="358"/>
      <c r="AL28" s="358"/>
      <c r="AM28" s="358"/>
      <c r="AN28" s="358"/>
      <c r="AO28" s="443"/>
      <c r="AP28" s="443"/>
      <c r="AQ28" s="443"/>
      <c r="AR28" s="443"/>
    </row>
    <row r="29" spans="2:44" ht="14.25" customHeight="1" x14ac:dyDescent="0.15">
      <c r="B29" s="474" t="s">
        <v>265</v>
      </c>
      <c r="C29" s="443">
        <v>1</v>
      </c>
      <c r="D29" s="475" t="s">
        <v>268</v>
      </c>
      <c r="E29" s="476">
        <v>2584</v>
      </c>
      <c r="F29" s="476">
        <v>3169</v>
      </c>
      <c r="G29" s="476">
        <v>2927</v>
      </c>
      <c r="H29" s="476">
        <v>29502</v>
      </c>
      <c r="I29" s="357">
        <v>2310</v>
      </c>
      <c r="J29" s="357">
        <v>3063.9</v>
      </c>
      <c r="K29" s="357">
        <v>2696.6589470933895</v>
      </c>
      <c r="L29" s="357">
        <v>190494.6</v>
      </c>
      <c r="M29" s="422">
        <v>1050</v>
      </c>
      <c r="N29" s="422">
        <v>1522.5</v>
      </c>
      <c r="O29" s="422">
        <v>1314.8483045502196</v>
      </c>
      <c r="P29" s="422">
        <v>98123.6</v>
      </c>
      <c r="Q29" s="357">
        <v>1732.5</v>
      </c>
      <c r="R29" s="357">
        <v>2504.25</v>
      </c>
      <c r="S29" s="357">
        <v>2073.4205320876554</v>
      </c>
      <c r="T29" s="360">
        <v>121398.30000000002</v>
      </c>
      <c r="U29" s="443"/>
      <c r="V29" s="443"/>
      <c r="W29" s="443"/>
      <c r="X29" s="443"/>
      <c r="Y29" s="477"/>
      <c r="Z29" s="477"/>
      <c r="AA29" s="477"/>
      <c r="AB29" s="477"/>
      <c r="AC29" s="358"/>
      <c r="AD29" s="358"/>
      <c r="AE29" s="358"/>
      <c r="AF29" s="358"/>
      <c r="AG29" s="420"/>
      <c r="AH29" s="420"/>
      <c r="AI29" s="420"/>
      <c r="AJ29" s="420"/>
      <c r="AK29" s="358"/>
      <c r="AL29" s="358"/>
      <c r="AM29" s="358"/>
      <c r="AN29" s="358"/>
      <c r="AO29" s="443"/>
      <c r="AP29" s="443"/>
      <c r="AQ29" s="443"/>
      <c r="AR29" s="443"/>
    </row>
    <row r="30" spans="2:44" ht="13.5" customHeight="1" x14ac:dyDescent="0.15">
      <c r="B30" s="474"/>
      <c r="C30" s="443">
        <v>2</v>
      </c>
      <c r="D30" s="475"/>
      <c r="E30" s="476">
        <v>2615</v>
      </c>
      <c r="F30" s="476">
        <v>3155</v>
      </c>
      <c r="G30" s="476">
        <v>2914</v>
      </c>
      <c r="H30" s="476">
        <v>26689.200000000001</v>
      </c>
      <c r="I30" s="357">
        <v>2310</v>
      </c>
      <c r="J30" s="357">
        <v>3079.65</v>
      </c>
      <c r="K30" s="357">
        <v>2668.0558063308804</v>
      </c>
      <c r="L30" s="357">
        <v>138782.09999999998</v>
      </c>
      <c r="M30" s="422">
        <v>1171.8</v>
      </c>
      <c r="N30" s="422">
        <v>1554</v>
      </c>
      <c r="O30" s="422">
        <v>1393.7865647230901</v>
      </c>
      <c r="P30" s="422">
        <v>83107.600000000006</v>
      </c>
      <c r="Q30" s="357">
        <v>1732.5</v>
      </c>
      <c r="R30" s="357">
        <v>2467.5</v>
      </c>
      <c r="S30" s="357">
        <v>2018.3028960065092</v>
      </c>
      <c r="T30" s="360">
        <v>119358.39999999999</v>
      </c>
      <c r="U30" s="443"/>
      <c r="V30" s="443"/>
      <c r="W30" s="443"/>
      <c r="X30" s="443"/>
      <c r="Y30" s="477"/>
      <c r="Z30" s="477"/>
      <c r="AA30" s="477"/>
      <c r="AB30" s="477"/>
      <c r="AC30" s="358"/>
      <c r="AD30" s="358"/>
      <c r="AE30" s="358"/>
      <c r="AF30" s="358"/>
      <c r="AG30" s="420"/>
      <c r="AH30" s="420"/>
      <c r="AI30" s="420"/>
      <c r="AJ30" s="420"/>
      <c r="AK30" s="358"/>
      <c r="AL30" s="358"/>
      <c r="AM30" s="358"/>
      <c r="AN30" s="358"/>
      <c r="AO30" s="443"/>
      <c r="AP30" s="443"/>
      <c r="AQ30" s="443"/>
      <c r="AR30" s="443"/>
    </row>
    <row r="31" spans="2:44" ht="13.5" customHeight="1" x14ac:dyDescent="0.15">
      <c r="B31" s="474"/>
      <c r="C31" s="443">
        <v>3</v>
      </c>
      <c r="D31" s="475"/>
      <c r="E31" s="476">
        <v>2508</v>
      </c>
      <c r="F31" s="476">
        <v>3248</v>
      </c>
      <c r="G31" s="476">
        <v>2900</v>
      </c>
      <c r="H31" s="476">
        <v>39795.4</v>
      </c>
      <c r="I31" s="357">
        <v>2205</v>
      </c>
      <c r="J31" s="357">
        <v>3150</v>
      </c>
      <c r="K31" s="357">
        <v>2623.8272868688659</v>
      </c>
      <c r="L31" s="357">
        <v>157890.9</v>
      </c>
      <c r="M31" s="422">
        <v>1207.5</v>
      </c>
      <c r="N31" s="422">
        <v>1585.5</v>
      </c>
      <c r="O31" s="422">
        <v>1384.056851360252</v>
      </c>
      <c r="P31" s="422">
        <v>109013.9</v>
      </c>
      <c r="Q31" s="357">
        <v>1732.5</v>
      </c>
      <c r="R31" s="357">
        <v>2486.4</v>
      </c>
      <c r="S31" s="357">
        <v>2078.1704174078523</v>
      </c>
      <c r="T31" s="360">
        <v>96898.3</v>
      </c>
      <c r="U31" s="443"/>
      <c r="V31" s="443"/>
      <c r="W31" s="443"/>
      <c r="X31" s="443"/>
      <c r="Y31" s="477"/>
      <c r="Z31" s="477"/>
      <c r="AA31" s="477"/>
      <c r="AB31" s="477"/>
      <c r="AC31" s="358"/>
      <c r="AD31" s="358"/>
      <c r="AE31" s="358"/>
      <c r="AF31" s="358"/>
      <c r="AG31" s="420"/>
      <c r="AH31" s="420"/>
      <c r="AI31" s="420"/>
      <c r="AJ31" s="420"/>
      <c r="AK31" s="358"/>
      <c r="AL31" s="358"/>
      <c r="AM31" s="358"/>
      <c r="AN31" s="358"/>
      <c r="AO31" s="443"/>
      <c r="AP31" s="443"/>
      <c r="AQ31" s="443"/>
      <c r="AR31" s="443"/>
    </row>
    <row r="32" spans="2:44" ht="13.5" customHeight="1" x14ac:dyDescent="0.15">
      <c r="B32" s="474"/>
      <c r="C32" s="443">
        <v>4</v>
      </c>
      <c r="D32" s="475"/>
      <c r="E32" s="476">
        <v>2602</v>
      </c>
      <c r="F32" s="476">
        <v>3380</v>
      </c>
      <c r="G32" s="476">
        <v>2980</v>
      </c>
      <c r="H32" s="476">
        <v>44633</v>
      </c>
      <c r="I32" s="357">
        <v>2415</v>
      </c>
      <c r="J32" s="357">
        <v>3150</v>
      </c>
      <c r="K32" s="357">
        <v>2726.4934135773001</v>
      </c>
      <c r="L32" s="357">
        <v>166930.79999999999</v>
      </c>
      <c r="M32" s="422">
        <v>1231.125</v>
      </c>
      <c r="N32" s="422">
        <v>1478.4</v>
      </c>
      <c r="O32" s="422">
        <v>1381.0731492872417</v>
      </c>
      <c r="P32" s="422">
        <v>102540</v>
      </c>
      <c r="Q32" s="357">
        <v>1732.5</v>
      </c>
      <c r="R32" s="357">
        <v>2467.5</v>
      </c>
      <c r="S32" s="357">
        <v>2082.9173369105561</v>
      </c>
      <c r="T32" s="360">
        <v>122871.2</v>
      </c>
      <c r="U32" s="443"/>
      <c r="V32" s="443"/>
      <c r="W32" s="443"/>
      <c r="X32" s="443"/>
      <c r="Y32" s="477"/>
      <c r="Z32" s="477"/>
      <c r="AA32" s="477"/>
      <c r="AB32" s="477"/>
      <c r="AC32" s="358"/>
      <c r="AD32" s="358"/>
      <c r="AE32" s="358"/>
      <c r="AF32" s="358"/>
      <c r="AG32" s="420"/>
      <c r="AH32" s="420"/>
      <c r="AI32" s="420"/>
      <c r="AJ32" s="420"/>
      <c r="AK32" s="358"/>
      <c r="AL32" s="358"/>
      <c r="AM32" s="358"/>
      <c r="AN32" s="358"/>
      <c r="AO32" s="443"/>
      <c r="AP32" s="443"/>
      <c r="AQ32" s="443"/>
      <c r="AR32" s="443"/>
    </row>
    <row r="33" spans="2:44" ht="13.5" customHeight="1" x14ac:dyDescent="0.15">
      <c r="B33" s="474"/>
      <c r="C33" s="443">
        <v>5</v>
      </c>
      <c r="D33" s="475"/>
      <c r="E33" s="476">
        <v>2520</v>
      </c>
      <c r="F33" s="476">
        <v>3366</v>
      </c>
      <c r="G33" s="476">
        <v>2929</v>
      </c>
      <c r="H33" s="476">
        <v>48747.8</v>
      </c>
      <c r="I33" s="357">
        <v>2415</v>
      </c>
      <c r="J33" s="357">
        <v>3171</v>
      </c>
      <c r="K33" s="357">
        <v>2780.5843133361604</v>
      </c>
      <c r="L33" s="357">
        <v>179940.19999999998</v>
      </c>
      <c r="M33" s="422">
        <v>1239</v>
      </c>
      <c r="N33" s="422">
        <v>1522.5</v>
      </c>
      <c r="O33" s="422">
        <v>1410.7950389534421</v>
      </c>
      <c r="P33" s="422">
        <v>98121.1</v>
      </c>
      <c r="Q33" s="357">
        <v>1890</v>
      </c>
      <c r="R33" s="357">
        <v>2625</v>
      </c>
      <c r="S33" s="357">
        <v>2182.541577748309</v>
      </c>
      <c r="T33" s="360">
        <v>115554.8</v>
      </c>
      <c r="U33" s="443"/>
      <c r="V33" s="443"/>
      <c r="W33" s="443"/>
      <c r="X33" s="443"/>
      <c r="Y33" s="477"/>
      <c r="Z33" s="477"/>
      <c r="AA33" s="477"/>
      <c r="AB33" s="477"/>
      <c r="AC33" s="358"/>
      <c r="AD33" s="358"/>
      <c r="AE33" s="358"/>
      <c r="AF33" s="358"/>
      <c r="AG33" s="420"/>
      <c r="AH33" s="420"/>
      <c r="AI33" s="420"/>
      <c r="AJ33" s="420"/>
      <c r="AK33" s="358"/>
      <c r="AL33" s="358"/>
      <c r="AM33" s="358"/>
      <c r="AN33" s="358"/>
      <c r="AO33" s="443"/>
      <c r="AP33" s="443"/>
      <c r="AQ33" s="443"/>
      <c r="AR33" s="443"/>
    </row>
    <row r="34" spans="2:44" ht="13.5" customHeight="1" x14ac:dyDescent="0.15">
      <c r="B34" s="489"/>
      <c r="C34" s="448">
        <v>6</v>
      </c>
      <c r="D34" s="490"/>
      <c r="E34" s="491">
        <v>2582</v>
      </c>
      <c r="F34" s="491">
        <v>3441</v>
      </c>
      <c r="G34" s="491">
        <v>2860</v>
      </c>
      <c r="H34" s="491">
        <v>30978.5</v>
      </c>
      <c r="I34" s="362">
        <v>2413.11</v>
      </c>
      <c r="J34" s="362">
        <v>3171</v>
      </c>
      <c r="K34" s="362">
        <v>2835.0513153414663</v>
      </c>
      <c r="L34" s="362">
        <v>120629</v>
      </c>
      <c r="M34" s="428">
        <v>1253.7</v>
      </c>
      <c r="N34" s="428">
        <v>1574.2650000000001</v>
      </c>
      <c r="O34" s="428">
        <v>1418.7917916666665</v>
      </c>
      <c r="P34" s="428">
        <v>113361.3</v>
      </c>
      <c r="Q34" s="362">
        <v>1890</v>
      </c>
      <c r="R34" s="362">
        <v>2625</v>
      </c>
      <c r="S34" s="362">
        <v>2162.0176965859114</v>
      </c>
      <c r="T34" s="363">
        <v>95754.8</v>
      </c>
      <c r="U34" s="443"/>
      <c r="V34" s="443"/>
      <c r="W34" s="443"/>
      <c r="X34" s="443"/>
      <c r="Y34" s="492"/>
      <c r="Z34" s="492"/>
      <c r="AA34" s="443"/>
      <c r="AB34" s="492"/>
      <c r="AC34" s="492"/>
      <c r="AD34" s="492"/>
      <c r="AE34" s="443"/>
      <c r="AF34" s="492"/>
      <c r="AG34" s="492"/>
      <c r="AH34" s="492"/>
      <c r="AI34" s="443"/>
      <c r="AJ34" s="492"/>
      <c r="AK34" s="492"/>
      <c r="AL34" s="492"/>
      <c r="AM34" s="443"/>
      <c r="AN34" s="492"/>
      <c r="AO34" s="443"/>
      <c r="AP34" s="443"/>
      <c r="AQ34" s="443"/>
      <c r="AR34" s="443"/>
    </row>
    <row r="35" spans="2:44" ht="13.5" customHeight="1" x14ac:dyDescent="0.15">
      <c r="B35" s="290" t="s">
        <v>109</v>
      </c>
      <c r="C35" s="291" t="s">
        <v>112</v>
      </c>
      <c r="V35" s="443"/>
      <c r="W35" s="443"/>
      <c r="X35" s="443"/>
      <c r="Y35" s="443"/>
      <c r="Z35" s="443"/>
      <c r="AA35" s="443"/>
      <c r="AB35" s="443"/>
      <c r="AC35" s="443"/>
      <c r="AD35" s="443"/>
      <c r="AE35" s="443"/>
      <c r="AF35" s="443"/>
      <c r="AG35" s="443"/>
      <c r="AH35" s="443"/>
      <c r="AI35" s="443"/>
      <c r="AJ35" s="443"/>
      <c r="AK35" s="443"/>
      <c r="AL35" s="443"/>
      <c r="AM35" s="443"/>
      <c r="AN35" s="443"/>
      <c r="AO35" s="443"/>
      <c r="AP35" s="443"/>
      <c r="AQ35" s="443"/>
      <c r="AR35" s="443"/>
    </row>
    <row r="36" spans="2:44" ht="13.5" customHeight="1" x14ac:dyDescent="0.15">
      <c r="B36" s="292" t="s">
        <v>111</v>
      </c>
      <c r="C36" s="291" t="s">
        <v>312</v>
      </c>
      <c r="M36" s="358"/>
      <c r="N36" s="358"/>
      <c r="O36" s="358"/>
      <c r="P36" s="358"/>
      <c r="V36" s="443"/>
      <c r="W36" s="443"/>
      <c r="X36" s="443"/>
      <c r="Y36" s="443"/>
      <c r="Z36" s="443"/>
      <c r="AA36" s="443"/>
      <c r="AB36" s="443"/>
      <c r="AC36" s="443"/>
      <c r="AD36" s="443"/>
      <c r="AE36" s="443"/>
      <c r="AF36" s="443"/>
      <c r="AG36" s="443"/>
      <c r="AH36" s="443"/>
      <c r="AI36" s="443"/>
      <c r="AJ36" s="443"/>
      <c r="AK36" s="443"/>
      <c r="AL36" s="443"/>
      <c r="AM36" s="443"/>
      <c r="AN36" s="443"/>
      <c r="AO36" s="443"/>
      <c r="AP36" s="443"/>
      <c r="AQ36" s="443"/>
      <c r="AR36" s="443"/>
    </row>
    <row r="37" spans="2:44" ht="13.5" customHeight="1" x14ac:dyDescent="0.15">
      <c r="B37" s="292"/>
      <c r="C37" s="135"/>
      <c r="I37" s="358"/>
      <c r="J37" s="358"/>
      <c r="K37" s="358"/>
      <c r="L37" s="358"/>
      <c r="M37" s="420"/>
      <c r="N37" s="420"/>
      <c r="O37" s="420"/>
      <c r="P37" s="420"/>
      <c r="Q37" s="358"/>
      <c r="R37" s="358"/>
      <c r="S37" s="358"/>
      <c r="T37" s="358"/>
      <c r="V37" s="443"/>
      <c r="W37" s="443"/>
      <c r="X37" s="443"/>
      <c r="Y37" s="443"/>
      <c r="Z37" s="443"/>
      <c r="AA37" s="443"/>
      <c r="AB37" s="443"/>
      <c r="AC37" s="443"/>
      <c r="AD37" s="443"/>
      <c r="AE37" s="443"/>
      <c r="AF37" s="443"/>
      <c r="AG37" s="443"/>
      <c r="AH37" s="443"/>
      <c r="AI37" s="443"/>
      <c r="AJ37" s="443"/>
      <c r="AK37" s="443"/>
      <c r="AL37" s="443"/>
      <c r="AM37" s="443"/>
      <c r="AN37" s="443"/>
      <c r="AO37" s="443"/>
      <c r="AP37" s="443"/>
      <c r="AQ37" s="443"/>
      <c r="AR37" s="443"/>
    </row>
    <row r="38" spans="2:44" x14ac:dyDescent="0.15">
      <c r="E38" s="477"/>
      <c r="F38" s="477"/>
      <c r="G38" s="477"/>
      <c r="H38" s="493"/>
      <c r="I38" s="443"/>
      <c r="V38" s="443"/>
      <c r="W38" s="443"/>
      <c r="X38" s="443"/>
      <c r="Y38" s="443"/>
      <c r="Z38" s="443"/>
      <c r="AA38" s="443"/>
      <c r="AB38" s="443"/>
      <c r="AC38" s="443"/>
      <c r="AD38" s="443"/>
      <c r="AE38" s="443"/>
      <c r="AF38" s="443"/>
      <c r="AG38" s="443"/>
      <c r="AH38" s="443"/>
      <c r="AI38" s="443"/>
      <c r="AJ38" s="443"/>
      <c r="AK38" s="443"/>
      <c r="AL38" s="443"/>
      <c r="AM38" s="443"/>
      <c r="AN38" s="443"/>
      <c r="AO38" s="443"/>
      <c r="AP38" s="443"/>
      <c r="AQ38" s="443"/>
      <c r="AR38" s="443"/>
    </row>
    <row r="39" spans="2:44" x14ac:dyDescent="0.15">
      <c r="E39" s="477"/>
      <c r="F39" s="477"/>
      <c r="G39" s="477"/>
      <c r="H39" s="477"/>
      <c r="I39" s="786"/>
      <c r="J39" s="358"/>
      <c r="K39" s="358"/>
      <c r="L39" s="358"/>
      <c r="M39" s="420"/>
      <c r="N39" s="420"/>
      <c r="O39" s="420"/>
      <c r="P39" s="420"/>
      <c r="Q39" s="358"/>
      <c r="R39" s="358"/>
      <c r="S39" s="358"/>
      <c r="T39" s="358"/>
      <c r="U39" s="443"/>
      <c r="V39" s="443"/>
      <c r="W39" s="443"/>
      <c r="X39" s="443"/>
      <c r="Y39" s="443"/>
      <c r="Z39" s="443"/>
      <c r="AA39" s="443"/>
      <c r="AB39" s="443"/>
      <c r="AC39" s="443"/>
      <c r="AD39" s="443"/>
      <c r="AE39" s="443"/>
      <c r="AF39" s="443"/>
      <c r="AG39" s="443"/>
      <c r="AH39" s="443"/>
      <c r="AI39" s="443"/>
      <c r="AJ39" s="443"/>
      <c r="AK39" s="443"/>
      <c r="AL39" s="443"/>
      <c r="AM39" s="443"/>
      <c r="AN39" s="443"/>
      <c r="AO39" s="443"/>
      <c r="AP39" s="443"/>
      <c r="AQ39" s="443"/>
      <c r="AR39" s="443"/>
    </row>
    <row r="40" spans="2:44" ht="13.5" x14ac:dyDescent="0.15">
      <c r="E40" s="293"/>
      <c r="F40" s="293"/>
      <c r="G40" s="293"/>
      <c r="H40" s="294"/>
      <c r="I40" s="786"/>
      <c r="J40" s="443"/>
      <c r="K40" s="443"/>
      <c r="L40" s="443"/>
      <c r="M40" s="443"/>
      <c r="N40" s="443"/>
      <c r="O40" s="443"/>
      <c r="P40" s="443"/>
      <c r="Q40" s="443"/>
      <c r="R40" s="443"/>
      <c r="S40" s="443"/>
      <c r="T40" s="443"/>
      <c r="U40" s="443"/>
      <c r="V40" s="443"/>
      <c r="W40" s="443"/>
      <c r="X40" s="443"/>
      <c r="Y40" s="443"/>
      <c r="Z40" s="443"/>
      <c r="AA40" s="443"/>
      <c r="AB40" s="443"/>
      <c r="AC40" s="443"/>
      <c r="AD40" s="443"/>
      <c r="AE40" s="443"/>
      <c r="AF40" s="443"/>
      <c r="AG40" s="443"/>
      <c r="AH40" s="443"/>
      <c r="AI40" s="443"/>
      <c r="AJ40" s="443"/>
      <c r="AK40" s="443"/>
      <c r="AL40" s="443"/>
      <c r="AM40" s="443"/>
      <c r="AN40" s="443"/>
      <c r="AO40" s="443"/>
      <c r="AP40" s="443"/>
      <c r="AQ40" s="443"/>
      <c r="AR40" s="443"/>
    </row>
    <row r="41" spans="2:44" x14ac:dyDescent="0.15">
      <c r="E41" s="477"/>
      <c r="F41" s="477"/>
      <c r="G41" s="493"/>
      <c r="H41" s="443"/>
      <c r="I41" s="443"/>
      <c r="J41" s="443"/>
      <c r="K41" s="443"/>
      <c r="L41" s="443"/>
      <c r="M41" s="443"/>
      <c r="N41" s="443"/>
      <c r="O41" s="443"/>
      <c r="P41" s="443"/>
      <c r="Q41" s="443"/>
      <c r="R41" s="443"/>
      <c r="S41" s="443"/>
      <c r="T41" s="443"/>
      <c r="U41" s="443"/>
      <c r="V41" s="443"/>
      <c r="W41" s="443"/>
      <c r="X41" s="443"/>
      <c r="Y41" s="443"/>
      <c r="Z41" s="443"/>
      <c r="AA41" s="443"/>
      <c r="AB41" s="443"/>
      <c r="AC41" s="443"/>
      <c r="AD41" s="443"/>
      <c r="AE41" s="443"/>
      <c r="AF41" s="443"/>
      <c r="AG41" s="443"/>
      <c r="AH41" s="443"/>
      <c r="AI41" s="443"/>
      <c r="AJ41" s="443"/>
      <c r="AK41" s="443"/>
      <c r="AL41" s="443"/>
      <c r="AM41" s="443"/>
      <c r="AN41" s="443"/>
      <c r="AO41" s="443"/>
      <c r="AP41" s="443"/>
      <c r="AQ41" s="443"/>
      <c r="AR41" s="443"/>
    </row>
    <row r="42" spans="2:44" x14ac:dyDescent="0.15">
      <c r="E42" s="443"/>
      <c r="F42" s="443"/>
      <c r="G42" s="443"/>
      <c r="H42" s="443"/>
      <c r="I42" s="443"/>
      <c r="J42" s="443"/>
      <c r="K42" s="443"/>
      <c r="L42" s="443"/>
      <c r="M42" s="443"/>
      <c r="N42" s="443"/>
      <c r="O42" s="443"/>
      <c r="P42" s="443"/>
      <c r="Q42" s="443"/>
      <c r="R42" s="443"/>
      <c r="S42" s="443"/>
      <c r="T42" s="443"/>
      <c r="U42" s="443"/>
      <c r="V42" s="443"/>
      <c r="W42" s="443"/>
      <c r="X42" s="443"/>
      <c r="Y42" s="443"/>
      <c r="Z42" s="443"/>
      <c r="AA42" s="443"/>
      <c r="AB42" s="443"/>
      <c r="AC42" s="443"/>
      <c r="AD42" s="443"/>
      <c r="AE42" s="443"/>
      <c r="AF42" s="443"/>
      <c r="AG42" s="443"/>
      <c r="AH42" s="443"/>
      <c r="AI42" s="443"/>
      <c r="AJ42" s="443"/>
      <c r="AK42" s="443"/>
      <c r="AL42" s="443"/>
      <c r="AM42" s="443"/>
      <c r="AN42" s="443"/>
      <c r="AO42" s="443"/>
      <c r="AP42" s="443"/>
      <c r="AQ42" s="443"/>
      <c r="AR42" s="443"/>
    </row>
    <row r="43" spans="2:44" x14ac:dyDescent="0.15">
      <c r="V43" s="443"/>
      <c r="W43" s="443"/>
      <c r="X43" s="443"/>
      <c r="Y43" s="443"/>
      <c r="Z43" s="443"/>
      <c r="AA43" s="443"/>
      <c r="AB43" s="443"/>
      <c r="AC43" s="443"/>
      <c r="AD43" s="443"/>
      <c r="AE43" s="443"/>
      <c r="AF43" s="443"/>
      <c r="AG43" s="443"/>
      <c r="AH43" s="443"/>
      <c r="AI43" s="443"/>
      <c r="AJ43" s="443"/>
      <c r="AK43" s="443"/>
      <c r="AL43" s="443"/>
      <c r="AM43" s="443"/>
      <c r="AN43" s="443"/>
      <c r="AO43" s="443"/>
      <c r="AP43" s="443"/>
      <c r="AQ43" s="443"/>
      <c r="AR43" s="443"/>
    </row>
    <row r="44" spans="2:44" x14ac:dyDescent="0.15">
      <c r="V44" s="443"/>
      <c r="W44" s="443"/>
      <c r="X44" s="443"/>
      <c r="Y44" s="443"/>
      <c r="Z44" s="443"/>
      <c r="AA44" s="443"/>
      <c r="AB44" s="443"/>
      <c r="AC44" s="443"/>
      <c r="AD44" s="443"/>
      <c r="AE44" s="443"/>
      <c r="AF44" s="443"/>
      <c r="AG44" s="443"/>
      <c r="AH44" s="443"/>
      <c r="AI44" s="443"/>
      <c r="AJ44" s="443"/>
      <c r="AK44" s="443"/>
      <c r="AL44" s="443"/>
      <c r="AM44" s="443"/>
      <c r="AN44" s="443"/>
      <c r="AO44" s="443"/>
      <c r="AP44" s="443"/>
      <c r="AQ44" s="443"/>
      <c r="AR44" s="443"/>
    </row>
    <row r="45" spans="2:44" x14ac:dyDescent="0.15">
      <c r="V45" s="443"/>
      <c r="W45" s="443"/>
      <c r="X45" s="443"/>
      <c r="Y45" s="443"/>
      <c r="Z45" s="443"/>
      <c r="AA45" s="443"/>
      <c r="AB45" s="443"/>
      <c r="AC45" s="443"/>
      <c r="AD45" s="443"/>
      <c r="AE45" s="443"/>
      <c r="AF45" s="443"/>
      <c r="AG45" s="443"/>
      <c r="AH45" s="443"/>
      <c r="AI45" s="443"/>
      <c r="AJ45" s="443"/>
      <c r="AK45" s="443"/>
      <c r="AL45" s="443"/>
      <c r="AM45" s="443"/>
      <c r="AN45" s="443"/>
      <c r="AO45" s="443"/>
      <c r="AP45" s="443"/>
      <c r="AQ45" s="443"/>
      <c r="AR45" s="443"/>
    </row>
    <row r="46" spans="2:44" x14ac:dyDescent="0.15">
      <c r="V46" s="443"/>
      <c r="W46" s="443"/>
      <c r="X46" s="443"/>
      <c r="Y46" s="443"/>
      <c r="Z46" s="443"/>
      <c r="AA46" s="443"/>
      <c r="AB46" s="443"/>
      <c r="AC46" s="443"/>
      <c r="AD46" s="443"/>
      <c r="AE46" s="443"/>
      <c r="AF46" s="443"/>
      <c r="AG46" s="443"/>
      <c r="AH46" s="443"/>
      <c r="AI46" s="443"/>
      <c r="AJ46" s="443"/>
      <c r="AK46" s="443"/>
      <c r="AL46" s="443"/>
      <c r="AM46" s="443"/>
      <c r="AN46" s="443"/>
      <c r="AO46" s="443"/>
      <c r="AP46" s="443"/>
      <c r="AQ46" s="443"/>
      <c r="AR46" s="443"/>
    </row>
    <row r="47" spans="2:44" x14ac:dyDescent="0.15">
      <c r="V47" s="443"/>
      <c r="W47" s="443"/>
      <c r="X47" s="443"/>
      <c r="Y47" s="443"/>
      <c r="Z47" s="443"/>
      <c r="AA47" s="443"/>
      <c r="AB47" s="443"/>
      <c r="AC47" s="443"/>
      <c r="AD47" s="443"/>
      <c r="AE47" s="443"/>
      <c r="AF47" s="443"/>
      <c r="AG47" s="443"/>
      <c r="AH47" s="443"/>
      <c r="AI47" s="443"/>
      <c r="AJ47" s="443"/>
      <c r="AK47" s="443"/>
      <c r="AL47" s="443"/>
      <c r="AM47" s="443"/>
      <c r="AN47" s="443"/>
      <c r="AO47" s="443"/>
      <c r="AP47" s="443"/>
      <c r="AQ47" s="443"/>
      <c r="AR47" s="443"/>
    </row>
    <row r="48" spans="2:44" x14ac:dyDescent="0.15">
      <c r="V48" s="443"/>
      <c r="W48" s="443"/>
      <c r="X48" s="443"/>
      <c r="Y48" s="443"/>
      <c r="Z48" s="443"/>
      <c r="AA48" s="443"/>
      <c r="AB48" s="443"/>
      <c r="AC48" s="443"/>
      <c r="AD48" s="443"/>
      <c r="AE48" s="443"/>
      <c r="AF48" s="443"/>
      <c r="AG48" s="443"/>
      <c r="AH48" s="443"/>
      <c r="AI48" s="443"/>
      <c r="AJ48" s="443"/>
      <c r="AK48" s="443"/>
      <c r="AL48" s="443"/>
      <c r="AM48" s="443"/>
      <c r="AN48" s="443"/>
      <c r="AO48" s="443"/>
      <c r="AP48" s="443"/>
      <c r="AQ48" s="443"/>
      <c r="AR48" s="443"/>
    </row>
    <row r="50" spans="15:16" x14ac:dyDescent="0.15">
      <c r="O50" s="494"/>
      <c r="P50" s="494"/>
    </row>
  </sheetData>
  <autoFilter ref="B5:T36"/>
  <mergeCells count="1">
    <mergeCell ref="I39:I40"/>
  </mergeCells>
  <phoneticPr fontId="6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2"/>
  <sheetViews>
    <sheetView zoomScaleNormal="100" workbookViewId="0">
      <selection activeCell="I22" sqref="I22"/>
    </sheetView>
  </sheetViews>
  <sheetFormatPr defaultColWidth="7.5" defaultRowHeight="12" x14ac:dyDescent="0.15"/>
  <cols>
    <col min="1" max="1" width="0.625" style="135" customWidth="1"/>
    <col min="2" max="2" width="5.5" style="135" customWidth="1"/>
    <col min="3" max="3" width="2.75" style="135" customWidth="1"/>
    <col min="4" max="4" width="5.75" style="135" customWidth="1"/>
    <col min="5" max="5" width="5.5" style="135" customWidth="1"/>
    <col min="6" max="7" width="5.875" style="135" customWidth="1"/>
    <col min="8" max="8" width="8.125" style="135" customWidth="1"/>
    <col min="9" max="9" width="5.375" style="135" customWidth="1"/>
    <col min="10" max="11" width="5.875" style="135" customWidth="1"/>
    <col min="12" max="12" width="8.125" style="135" customWidth="1"/>
    <col min="13" max="13" width="5.25" style="135" customWidth="1"/>
    <col min="14" max="14" width="5.875" style="135" customWidth="1"/>
    <col min="15" max="15" width="6.75" style="135" customWidth="1"/>
    <col min="16" max="16" width="8.125" style="135" customWidth="1"/>
    <col min="17" max="17" width="5.5" style="135" customWidth="1"/>
    <col min="18" max="19" width="5.875" style="135" customWidth="1"/>
    <col min="20" max="20" width="8.125" style="135" customWidth="1"/>
    <col min="21" max="21" width="5.375" style="135" customWidth="1"/>
    <col min="22" max="22" width="5.875" style="135" customWidth="1"/>
    <col min="23" max="23" width="6.75" style="135" customWidth="1"/>
    <col min="24" max="24" width="8.125" style="135" customWidth="1"/>
    <col min="25" max="26" width="7.5" style="135"/>
    <col min="27" max="36" width="9.75" style="135" customWidth="1"/>
    <col min="37" max="16384" width="7.5" style="135"/>
  </cols>
  <sheetData>
    <row r="1" spans="1:53" ht="15" customHeight="1" x14ac:dyDescent="0.15">
      <c r="B1" s="373"/>
      <c r="C1" s="373"/>
      <c r="D1" s="373"/>
      <c r="Z1" s="134"/>
      <c r="AA1" s="342"/>
      <c r="AB1" s="342"/>
      <c r="AC1" s="342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</row>
    <row r="2" spans="1:53" ht="12.75" customHeight="1" x14ac:dyDescent="0.15">
      <c r="B2" s="135" t="s">
        <v>179</v>
      </c>
      <c r="C2" s="344"/>
      <c r="D2" s="344"/>
      <c r="Z2" s="134"/>
      <c r="AA2" s="134"/>
      <c r="AB2" s="345"/>
      <c r="AC2" s="345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</row>
    <row r="3" spans="1:53" ht="12.75" customHeight="1" x14ac:dyDescent="0.15">
      <c r="B3" s="344"/>
      <c r="C3" s="344"/>
      <c r="D3" s="344"/>
      <c r="X3" s="137" t="s">
        <v>87</v>
      </c>
      <c r="Z3" s="134"/>
      <c r="AA3" s="345"/>
      <c r="AB3" s="345"/>
      <c r="AC3" s="345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8"/>
      <c r="AX3" s="134"/>
      <c r="AY3" s="134"/>
      <c r="AZ3" s="134"/>
      <c r="BA3" s="134"/>
    </row>
    <row r="4" spans="1:53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</row>
    <row r="5" spans="1:53" ht="12" customHeight="1" x14ac:dyDescent="0.15">
      <c r="A5" s="155"/>
      <c r="B5" s="320"/>
      <c r="C5" s="495" t="s">
        <v>259</v>
      </c>
      <c r="D5" s="496"/>
      <c r="E5" s="139" t="s">
        <v>313</v>
      </c>
      <c r="F5" s="497"/>
      <c r="G5" s="497"/>
      <c r="H5" s="498"/>
      <c r="I5" s="139" t="s">
        <v>314</v>
      </c>
      <c r="J5" s="497"/>
      <c r="K5" s="497"/>
      <c r="L5" s="498"/>
      <c r="M5" s="139" t="s">
        <v>315</v>
      </c>
      <c r="N5" s="497"/>
      <c r="O5" s="497"/>
      <c r="P5" s="498"/>
      <c r="Q5" s="139" t="s">
        <v>316</v>
      </c>
      <c r="R5" s="497"/>
      <c r="S5" s="497"/>
      <c r="T5" s="498"/>
      <c r="U5" s="139" t="s">
        <v>317</v>
      </c>
      <c r="V5" s="497"/>
      <c r="W5" s="497"/>
      <c r="X5" s="498"/>
      <c r="Z5" s="134"/>
      <c r="AA5" s="134"/>
      <c r="AB5" s="499"/>
      <c r="AC5" s="499"/>
      <c r="AD5" s="134"/>
      <c r="AE5" s="345"/>
      <c r="AF5" s="345"/>
      <c r="AG5" s="345"/>
      <c r="AH5" s="134"/>
      <c r="AI5" s="345"/>
      <c r="AJ5" s="345"/>
      <c r="AK5" s="345"/>
      <c r="AL5" s="134"/>
      <c r="AM5" s="345"/>
      <c r="AN5" s="345"/>
      <c r="AO5" s="345"/>
      <c r="AP5" s="134"/>
      <c r="AQ5" s="345"/>
      <c r="AR5" s="345"/>
      <c r="AS5" s="345"/>
      <c r="AT5" s="134"/>
      <c r="AU5" s="345"/>
      <c r="AV5" s="345"/>
      <c r="AW5" s="345"/>
      <c r="AX5" s="134"/>
      <c r="AY5" s="134"/>
      <c r="AZ5" s="134"/>
      <c r="BA5" s="134"/>
    </row>
    <row r="6" spans="1:53" ht="12" customHeight="1" x14ac:dyDescent="0.15">
      <c r="A6" s="155"/>
      <c r="B6" s="156"/>
      <c r="C6" s="149"/>
      <c r="D6" s="160"/>
      <c r="E6" s="149" t="s">
        <v>318</v>
      </c>
      <c r="F6" s="500"/>
      <c r="G6" s="500"/>
      <c r="H6" s="501"/>
      <c r="I6" s="149"/>
      <c r="J6" s="500"/>
      <c r="K6" s="500"/>
      <c r="L6" s="501"/>
      <c r="M6" s="149" t="s">
        <v>319</v>
      </c>
      <c r="N6" s="500"/>
      <c r="O6" s="500"/>
      <c r="P6" s="501"/>
      <c r="Q6" s="149" t="s">
        <v>320</v>
      </c>
      <c r="R6" s="500"/>
      <c r="S6" s="500"/>
      <c r="T6" s="501"/>
      <c r="U6" s="149"/>
      <c r="V6" s="500"/>
      <c r="W6" s="500"/>
      <c r="X6" s="501"/>
      <c r="Z6" s="134"/>
      <c r="AA6" s="134"/>
      <c r="AB6" s="134"/>
      <c r="AC6" s="134"/>
      <c r="AD6" s="134"/>
      <c r="AE6" s="345"/>
      <c r="AF6" s="345"/>
      <c r="AG6" s="345"/>
      <c r="AH6" s="134"/>
      <c r="AI6" s="345"/>
      <c r="AJ6" s="345"/>
      <c r="AK6" s="345"/>
      <c r="AL6" s="134"/>
      <c r="AM6" s="345"/>
      <c r="AN6" s="345"/>
      <c r="AO6" s="345"/>
      <c r="AP6" s="134"/>
      <c r="AQ6" s="345"/>
      <c r="AR6" s="345"/>
      <c r="AS6" s="345"/>
      <c r="AT6" s="134"/>
      <c r="AU6" s="345"/>
      <c r="AV6" s="345"/>
      <c r="AW6" s="345"/>
      <c r="AX6" s="134"/>
      <c r="AY6" s="134"/>
      <c r="AZ6" s="134"/>
      <c r="BA6" s="134"/>
    </row>
    <row r="7" spans="1:53" ht="12" customHeight="1" x14ac:dyDescent="0.15">
      <c r="A7" s="155"/>
      <c r="B7" s="353" t="s">
        <v>321</v>
      </c>
      <c r="C7" s="354"/>
      <c r="D7" s="355"/>
      <c r="E7" s="380" t="s">
        <v>279</v>
      </c>
      <c r="F7" s="380" t="s">
        <v>174</v>
      </c>
      <c r="G7" s="380" t="s">
        <v>280</v>
      </c>
      <c r="H7" s="380" t="s">
        <v>98</v>
      </c>
      <c r="I7" s="380" t="s">
        <v>279</v>
      </c>
      <c r="J7" s="380" t="s">
        <v>174</v>
      </c>
      <c r="K7" s="380" t="s">
        <v>280</v>
      </c>
      <c r="L7" s="380" t="s">
        <v>98</v>
      </c>
      <c r="M7" s="380" t="s">
        <v>279</v>
      </c>
      <c r="N7" s="380" t="s">
        <v>174</v>
      </c>
      <c r="O7" s="380" t="s">
        <v>280</v>
      </c>
      <c r="P7" s="380" t="s">
        <v>98</v>
      </c>
      <c r="Q7" s="380" t="s">
        <v>279</v>
      </c>
      <c r="R7" s="380" t="s">
        <v>174</v>
      </c>
      <c r="S7" s="380" t="s">
        <v>280</v>
      </c>
      <c r="T7" s="380" t="s">
        <v>98</v>
      </c>
      <c r="U7" s="380" t="s">
        <v>279</v>
      </c>
      <c r="V7" s="380" t="s">
        <v>174</v>
      </c>
      <c r="W7" s="380" t="s">
        <v>280</v>
      </c>
      <c r="X7" s="380" t="s">
        <v>98</v>
      </c>
      <c r="Z7" s="134"/>
      <c r="AA7" s="378"/>
      <c r="AB7" s="378"/>
      <c r="AC7" s="378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381"/>
      <c r="AV7" s="381"/>
      <c r="AW7" s="381"/>
      <c r="AX7" s="134"/>
      <c r="AY7" s="134"/>
      <c r="AZ7" s="134"/>
      <c r="BA7" s="134"/>
    </row>
    <row r="8" spans="1:53" ht="12" customHeight="1" x14ac:dyDescent="0.15">
      <c r="A8" s="155"/>
      <c r="B8" s="149"/>
      <c r="C8" s="150"/>
      <c r="D8" s="160"/>
      <c r="E8" s="382"/>
      <c r="F8" s="382"/>
      <c r="G8" s="382" t="s">
        <v>281</v>
      </c>
      <c r="H8" s="382"/>
      <c r="I8" s="382"/>
      <c r="J8" s="382"/>
      <c r="K8" s="382" t="s">
        <v>281</v>
      </c>
      <c r="L8" s="382"/>
      <c r="M8" s="382"/>
      <c r="N8" s="382"/>
      <c r="O8" s="382" t="s">
        <v>281</v>
      </c>
      <c r="P8" s="382"/>
      <c r="Q8" s="382"/>
      <c r="R8" s="382"/>
      <c r="S8" s="382" t="s">
        <v>281</v>
      </c>
      <c r="T8" s="382"/>
      <c r="U8" s="382"/>
      <c r="V8" s="382"/>
      <c r="W8" s="382" t="s">
        <v>281</v>
      </c>
      <c r="X8" s="382"/>
      <c r="Z8" s="134"/>
      <c r="AA8" s="134"/>
      <c r="AB8" s="134"/>
      <c r="AC8" s="134"/>
      <c r="AD8" s="381"/>
      <c r="AE8" s="381"/>
      <c r="AF8" s="381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381"/>
      <c r="AX8" s="134"/>
      <c r="AY8" s="134"/>
      <c r="AZ8" s="134"/>
      <c r="BA8" s="134"/>
    </row>
    <row r="9" spans="1:53" ht="12" customHeight="1" x14ac:dyDescent="0.15">
      <c r="A9" s="155"/>
      <c r="B9" s="502" t="s">
        <v>0</v>
      </c>
      <c r="C9" s="316">
        <v>22</v>
      </c>
      <c r="D9" s="296" t="s">
        <v>1</v>
      </c>
      <c r="E9" s="503" t="s">
        <v>267</v>
      </c>
      <c r="F9" s="503" t="s">
        <v>267</v>
      </c>
      <c r="G9" s="503" t="s">
        <v>267</v>
      </c>
      <c r="H9" s="503" t="s">
        <v>267</v>
      </c>
      <c r="I9" s="503" t="s">
        <v>267</v>
      </c>
      <c r="J9" s="503" t="s">
        <v>267</v>
      </c>
      <c r="K9" s="503" t="s">
        <v>267</v>
      </c>
      <c r="L9" s="503" t="s">
        <v>267</v>
      </c>
      <c r="M9" s="503" t="s">
        <v>267</v>
      </c>
      <c r="N9" s="503" t="s">
        <v>267</v>
      </c>
      <c r="O9" s="503" t="s">
        <v>267</v>
      </c>
      <c r="P9" s="503" t="s">
        <v>267</v>
      </c>
      <c r="Q9" s="503" t="s">
        <v>267</v>
      </c>
      <c r="R9" s="503" t="s">
        <v>267</v>
      </c>
      <c r="S9" s="503" t="s">
        <v>267</v>
      </c>
      <c r="T9" s="503" t="s">
        <v>267</v>
      </c>
      <c r="U9" s="503" t="s">
        <v>267</v>
      </c>
      <c r="V9" s="503" t="s">
        <v>267</v>
      </c>
      <c r="W9" s="503" t="s">
        <v>267</v>
      </c>
      <c r="X9" s="503" t="s">
        <v>267</v>
      </c>
      <c r="Y9" s="134"/>
      <c r="Z9" s="134"/>
      <c r="AA9" s="138"/>
      <c r="AB9" s="316"/>
      <c r="AC9" s="134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134"/>
      <c r="AY9" s="134"/>
      <c r="AZ9" s="134"/>
      <c r="BA9" s="134"/>
    </row>
    <row r="10" spans="1:53" ht="12" customHeight="1" x14ac:dyDescent="0.15">
      <c r="A10" s="155"/>
      <c r="B10" s="157"/>
      <c r="C10" s="316">
        <v>23</v>
      </c>
      <c r="D10" s="155"/>
      <c r="E10" s="220" t="s">
        <v>267</v>
      </c>
      <c r="F10" s="220" t="s">
        <v>267</v>
      </c>
      <c r="G10" s="220" t="s">
        <v>267</v>
      </c>
      <c r="H10" s="220" t="s">
        <v>267</v>
      </c>
      <c r="I10" s="220" t="s">
        <v>267</v>
      </c>
      <c r="J10" s="220" t="s">
        <v>267</v>
      </c>
      <c r="K10" s="220" t="s">
        <v>267</v>
      </c>
      <c r="L10" s="220" t="s">
        <v>267</v>
      </c>
      <c r="M10" s="220" t="s">
        <v>267</v>
      </c>
      <c r="N10" s="220" t="s">
        <v>267</v>
      </c>
      <c r="O10" s="220" t="s">
        <v>267</v>
      </c>
      <c r="P10" s="220" t="s">
        <v>267</v>
      </c>
      <c r="Q10" s="220" t="s">
        <v>267</v>
      </c>
      <c r="R10" s="220" t="s">
        <v>267</v>
      </c>
      <c r="S10" s="220" t="s">
        <v>267</v>
      </c>
      <c r="T10" s="220" t="s">
        <v>267</v>
      </c>
      <c r="U10" s="220" t="s">
        <v>267</v>
      </c>
      <c r="V10" s="220" t="s">
        <v>267</v>
      </c>
      <c r="W10" s="220" t="s">
        <v>267</v>
      </c>
      <c r="X10" s="220" t="s">
        <v>267</v>
      </c>
      <c r="Y10" s="134"/>
      <c r="Z10" s="134"/>
      <c r="AA10" s="138"/>
      <c r="AB10" s="316"/>
      <c r="AC10" s="134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134"/>
      <c r="AY10" s="134"/>
      <c r="AZ10" s="134"/>
      <c r="BA10" s="134"/>
    </row>
    <row r="11" spans="1:53" ht="12" customHeight="1" x14ac:dyDescent="0.15">
      <c r="A11" s="155"/>
      <c r="B11" s="361"/>
      <c r="C11" s="318">
        <v>24</v>
      </c>
      <c r="D11" s="160"/>
      <c r="E11" s="297">
        <v>0</v>
      </c>
      <c r="F11" s="297">
        <v>0</v>
      </c>
      <c r="G11" s="297">
        <v>0</v>
      </c>
      <c r="H11" s="297">
        <v>0</v>
      </c>
      <c r="I11" s="297">
        <v>0</v>
      </c>
      <c r="J11" s="297">
        <v>0</v>
      </c>
      <c r="K11" s="297">
        <v>0</v>
      </c>
      <c r="L11" s="297">
        <v>0</v>
      </c>
      <c r="M11" s="247">
        <v>0</v>
      </c>
      <c r="N11" s="297">
        <v>0</v>
      </c>
      <c r="O11" s="297">
        <v>0</v>
      </c>
      <c r="P11" s="297">
        <v>0</v>
      </c>
      <c r="Q11" s="297">
        <v>0</v>
      </c>
      <c r="R11" s="297">
        <v>0</v>
      </c>
      <c r="S11" s="297">
        <v>0</v>
      </c>
      <c r="T11" s="297">
        <v>0</v>
      </c>
      <c r="U11" s="297">
        <v>0</v>
      </c>
      <c r="V11" s="297">
        <v>0</v>
      </c>
      <c r="W11" s="297">
        <v>0</v>
      </c>
      <c r="X11" s="247">
        <v>0</v>
      </c>
      <c r="Y11" s="134"/>
      <c r="Z11" s="134"/>
      <c r="AA11" s="138"/>
      <c r="AB11" s="316"/>
      <c r="AC11" s="134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134"/>
      <c r="AY11" s="134"/>
      <c r="AZ11" s="134"/>
      <c r="BA11" s="134"/>
    </row>
    <row r="12" spans="1:53" ht="12" customHeight="1" x14ac:dyDescent="0.15">
      <c r="A12" s="134"/>
      <c r="B12" s="157"/>
      <c r="C12" s="316">
        <v>10</v>
      </c>
      <c r="D12" s="155"/>
      <c r="E12" s="220">
        <v>0</v>
      </c>
      <c r="F12" s="220">
        <v>0</v>
      </c>
      <c r="G12" s="220">
        <v>0</v>
      </c>
      <c r="H12" s="220">
        <v>0</v>
      </c>
      <c r="I12" s="220">
        <v>0</v>
      </c>
      <c r="J12" s="220">
        <v>0</v>
      </c>
      <c r="K12" s="220">
        <v>0</v>
      </c>
      <c r="L12" s="220">
        <v>0</v>
      </c>
      <c r="M12" s="220">
        <v>0</v>
      </c>
      <c r="N12" s="220">
        <v>0</v>
      </c>
      <c r="O12" s="220">
        <v>0</v>
      </c>
      <c r="P12" s="220">
        <v>0</v>
      </c>
      <c r="Q12" s="220">
        <v>0</v>
      </c>
      <c r="R12" s="220">
        <v>0</v>
      </c>
      <c r="S12" s="220">
        <v>0</v>
      </c>
      <c r="T12" s="220">
        <v>0</v>
      </c>
      <c r="U12" s="220">
        <v>0</v>
      </c>
      <c r="V12" s="220">
        <v>0</v>
      </c>
      <c r="W12" s="220">
        <v>0</v>
      </c>
      <c r="X12" s="244">
        <v>0</v>
      </c>
      <c r="Y12" s="134"/>
      <c r="Z12" s="134"/>
      <c r="AA12" s="138"/>
      <c r="AB12" s="316"/>
      <c r="AC12" s="134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134"/>
      <c r="AY12" s="134"/>
      <c r="AZ12" s="134"/>
      <c r="BA12" s="134"/>
    </row>
    <row r="13" spans="1:53" ht="12" customHeight="1" x14ac:dyDescent="0.15">
      <c r="A13" s="134"/>
      <c r="B13" s="157"/>
      <c r="C13" s="316">
        <v>11</v>
      </c>
      <c r="D13" s="155"/>
      <c r="E13" s="220">
        <v>0</v>
      </c>
      <c r="F13" s="220">
        <v>0</v>
      </c>
      <c r="G13" s="220">
        <v>0</v>
      </c>
      <c r="H13" s="220">
        <v>0</v>
      </c>
      <c r="I13" s="220">
        <v>0</v>
      </c>
      <c r="J13" s="220">
        <v>0</v>
      </c>
      <c r="K13" s="220">
        <v>0</v>
      </c>
      <c r="L13" s="220">
        <v>0</v>
      </c>
      <c r="M13" s="220">
        <v>0</v>
      </c>
      <c r="N13" s="220">
        <v>0</v>
      </c>
      <c r="O13" s="220">
        <v>0</v>
      </c>
      <c r="P13" s="220">
        <v>0</v>
      </c>
      <c r="Q13" s="220">
        <v>0</v>
      </c>
      <c r="R13" s="220">
        <v>0</v>
      </c>
      <c r="S13" s="220">
        <v>0</v>
      </c>
      <c r="T13" s="220">
        <v>0</v>
      </c>
      <c r="U13" s="220">
        <v>0</v>
      </c>
      <c r="V13" s="220">
        <v>0</v>
      </c>
      <c r="W13" s="220">
        <v>0</v>
      </c>
      <c r="X13" s="244">
        <v>0</v>
      </c>
      <c r="Y13" s="134"/>
      <c r="Z13" s="134"/>
      <c r="AA13" s="138"/>
      <c r="AB13" s="316"/>
      <c r="AC13" s="134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134"/>
      <c r="AY13" s="134"/>
      <c r="AZ13" s="134"/>
      <c r="BA13" s="134"/>
    </row>
    <row r="14" spans="1:53" ht="12" customHeight="1" x14ac:dyDescent="0.15">
      <c r="A14" s="134"/>
      <c r="B14" s="157"/>
      <c r="C14" s="316">
        <v>12</v>
      </c>
      <c r="D14" s="155"/>
      <c r="E14" s="220">
        <v>0</v>
      </c>
      <c r="F14" s="220">
        <v>0</v>
      </c>
      <c r="G14" s="220">
        <v>0</v>
      </c>
      <c r="H14" s="220">
        <v>0</v>
      </c>
      <c r="I14" s="220">
        <v>0</v>
      </c>
      <c r="J14" s="220">
        <v>0</v>
      </c>
      <c r="K14" s="220">
        <v>0</v>
      </c>
      <c r="L14" s="220">
        <v>0</v>
      </c>
      <c r="M14" s="220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20">
        <v>0</v>
      </c>
      <c r="U14" s="220">
        <v>0</v>
      </c>
      <c r="V14" s="220">
        <v>0</v>
      </c>
      <c r="W14" s="220">
        <v>0</v>
      </c>
      <c r="X14" s="244">
        <v>0</v>
      </c>
      <c r="Y14" s="134"/>
      <c r="Z14" s="134"/>
      <c r="AA14" s="138"/>
      <c r="AB14" s="316"/>
      <c r="AC14" s="134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134"/>
      <c r="AY14" s="134"/>
      <c r="AZ14" s="134"/>
      <c r="BA14" s="134"/>
    </row>
    <row r="15" spans="1:53" ht="12" customHeight="1" x14ac:dyDescent="0.15">
      <c r="A15" s="134"/>
      <c r="B15" s="157" t="s">
        <v>265</v>
      </c>
      <c r="C15" s="316">
        <v>1</v>
      </c>
      <c r="D15" s="155" t="s">
        <v>322</v>
      </c>
      <c r="E15" s="220">
        <v>0</v>
      </c>
      <c r="F15" s="220">
        <v>0</v>
      </c>
      <c r="G15" s="220">
        <v>0</v>
      </c>
      <c r="H15" s="220">
        <v>0</v>
      </c>
      <c r="I15" s="220">
        <v>0</v>
      </c>
      <c r="J15" s="220">
        <v>0</v>
      </c>
      <c r="K15" s="220">
        <v>0</v>
      </c>
      <c r="L15" s="220">
        <v>0</v>
      </c>
      <c r="M15" s="220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0">
        <v>0</v>
      </c>
      <c r="W15" s="220">
        <v>0</v>
      </c>
      <c r="X15" s="244">
        <v>0</v>
      </c>
      <c r="Y15" s="134"/>
      <c r="Z15" s="134"/>
      <c r="AA15" s="138"/>
      <c r="AB15" s="316"/>
      <c r="AC15" s="134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134"/>
      <c r="AY15" s="134"/>
      <c r="AZ15" s="134"/>
      <c r="BA15" s="134"/>
    </row>
    <row r="16" spans="1:53" ht="12" customHeight="1" x14ac:dyDescent="0.15">
      <c r="A16" s="134"/>
      <c r="B16" s="157"/>
      <c r="C16" s="316">
        <v>2</v>
      </c>
      <c r="D16" s="155"/>
      <c r="E16" s="220">
        <v>0</v>
      </c>
      <c r="F16" s="244">
        <v>0</v>
      </c>
      <c r="G16" s="220">
        <v>0</v>
      </c>
      <c r="H16" s="220">
        <v>0</v>
      </c>
      <c r="I16" s="220">
        <v>0</v>
      </c>
      <c r="J16" s="220">
        <v>0</v>
      </c>
      <c r="K16" s="220">
        <v>0</v>
      </c>
      <c r="L16" s="244">
        <v>0</v>
      </c>
      <c r="M16" s="220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0">
        <v>0</v>
      </c>
      <c r="W16" s="220">
        <v>0</v>
      </c>
      <c r="X16" s="244">
        <v>0</v>
      </c>
      <c r="Y16" s="134"/>
      <c r="Z16" s="134"/>
      <c r="AA16" s="138"/>
      <c r="AB16" s="316"/>
      <c r="AC16" s="134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134"/>
      <c r="AY16" s="134"/>
      <c r="AZ16" s="134"/>
      <c r="BA16" s="134"/>
    </row>
    <row r="17" spans="1:53" ht="12" customHeight="1" x14ac:dyDescent="0.15">
      <c r="A17" s="134"/>
      <c r="B17" s="157"/>
      <c r="C17" s="316">
        <v>3</v>
      </c>
      <c r="D17" s="155"/>
      <c r="E17" s="220">
        <v>0</v>
      </c>
      <c r="F17" s="220">
        <v>0</v>
      </c>
      <c r="G17" s="220">
        <v>0</v>
      </c>
      <c r="H17" s="220">
        <v>0</v>
      </c>
      <c r="I17" s="220">
        <v>0</v>
      </c>
      <c r="J17" s="220">
        <v>0</v>
      </c>
      <c r="K17" s="220">
        <v>0</v>
      </c>
      <c r="L17" s="220">
        <v>0</v>
      </c>
      <c r="M17" s="220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0">
        <v>0</v>
      </c>
      <c r="W17" s="220">
        <v>0</v>
      </c>
      <c r="X17" s="244">
        <v>0</v>
      </c>
      <c r="Y17" s="134"/>
      <c r="Z17" s="134"/>
      <c r="AA17" s="138"/>
      <c r="AB17" s="316"/>
      <c r="AC17" s="134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134"/>
      <c r="AY17" s="134"/>
      <c r="AZ17" s="134"/>
      <c r="BA17" s="134"/>
    </row>
    <row r="18" spans="1:53" ht="12" customHeight="1" x14ac:dyDescent="0.15">
      <c r="A18" s="134"/>
      <c r="B18" s="157"/>
      <c r="C18" s="316">
        <v>4</v>
      </c>
      <c r="D18" s="155"/>
      <c r="E18" s="220">
        <v>0</v>
      </c>
      <c r="F18" s="220">
        <v>0</v>
      </c>
      <c r="G18" s="220">
        <v>0</v>
      </c>
      <c r="H18" s="220">
        <v>0</v>
      </c>
      <c r="I18" s="220">
        <v>0</v>
      </c>
      <c r="J18" s="220">
        <v>0</v>
      </c>
      <c r="K18" s="220">
        <v>0</v>
      </c>
      <c r="L18" s="220">
        <v>0</v>
      </c>
      <c r="M18" s="220">
        <v>0</v>
      </c>
      <c r="N18" s="220">
        <v>0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20">
        <v>0</v>
      </c>
      <c r="U18" s="220">
        <v>0</v>
      </c>
      <c r="V18" s="220">
        <v>0</v>
      </c>
      <c r="W18" s="220">
        <v>0</v>
      </c>
      <c r="X18" s="244">
        <v>0</v>
      </c>
      <c r="Y18" s="134"/>
      <c r="Z18" s="134"/>
      <c r="AA18" s="138"/>
      <c r="AB18" s="316"/>
      <c r="AC18" s="134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134"/>
      <c r="AY18" s="134"/>
      <c r="AZ18" s="134"/>
      <c r="BA18" s="134"/>
    </row>
    <row r="19" spans="1:53" ht="12" customHeight="1" x14ac:dyDescent="0.15">
      <c r="A19" s="134"/>
      <c r="B19" s="157"/>
      <c r="C19" s="316">
        <v>5</v>
      </c>
      <c r="D19" s="155"/>
      <c r="E19" s="220">
        <v>0</v>
      </c>
      <c r="F19" s="220">
        <v>0</v>
      </c>
      <c r="G19" s="220">
        <v>0</v>
      </c>
      <c r="H19" s="220">
        <v>0</v>
      </c>
      <c r="I19" s="220">
        <v>0</v>
      </c>
      <c r="J19" s="220">
        <v>0</v>
      </c>
      <c r="K19" s="220">
        <v>0</v>
      </c>
      <c r="L19" s="220">
        <v>0</v>
      </c>
      <c r="M19" s="220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0">
        <v>0</v>
      </c>
      <c r="U19" s="220">
        <v>0</v>
      </c>
      <c r="V19" s="220">
        <v>0</v>
      </c>
      <c r="W19" s="220">
        <v>0</v>
      </c>
      <c r="X19" s="244">
        <v>0</v>
      </c>
      <c r="Y19" s="134"/>
      <c r="Z19" s="134"/>
      <c r="AA19" s="138"/>
      <c r="AB19" s="316"/>
      <c r="AC19" s="134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134"/>
      <c r="AY19" s="134"/>
      <c r="AZ19" s="134"/>
      <c r="BA19" s="134"/>
    </row>
    <row r="20" spans="1:53" ht="12" customHeight="1" x14ac:dyDescent="0.15">
      <c r="A20" s="134"/>
      <c r="B20" s="361"/>
      <c r="C20" s="318">
        <v>6</v>
      </c>
      <c r="D20" s="160"/>
      <c r="E20" s="247">
        <v>0</v>
      </c>
      <c r="F20" s="247">
        <v>0</v>
      </c>
      <c r="G20" s="247">
        <v>0</v>
      </c>
      <c r="H20" s="247">
        <v>0</v>
      </c>
      <c r="I20" s="247">
        <v>0</v>
      </c>
      <c r="J20" s="247">
        <v>0</v>
      </c>
      <c r="K20" s="247">
        <v>0</v>
      </c>
      <c r="L20" s="247">
        <v>0</v>
      </c>
      <c r="M20" s="247">
        <v>0</v>
      </c>
      <c r="N20" s="247">
        <v>0</v>
      </c>
      <c r="O20" s="247">
        <v>0</v>
      </c>
      <c r="P20" s="247">
        <v>0</v>
      </c>
      <c r="Q20" s="247">
        <v>0</v>
      </c>
      <c r="R20" s="247">
        <v>0</v>
      </c>
      <c r="S20" s="247">
        <v>0</v>
      </c>
      <c r="T20" s="247">
        <v>0</v>
      </c>
      <c r="U20" s="247">
        <v>0</v>
      </c>
      <c r="V20" s="247">
        <v>0</v>
      </c>
      <c r="W20" s="247">
        <v>0</v>
      </c>
      <c r="X20" s="248">
        <v>0</v>
      </c>
      <c r="Y20" s="134"/>
      <c r="Z20" s="134"/>
      <c r="AA20" s="138"/>
      <c r="AB20" s="316"/>
      <c r="AC20" s="134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134"/>
      <c r="AY20" s="134"/>
      <c r="AZ20" s="134"/>
      <c r="BA20" s="134"/>
    </row>
    <row r="21" spans="1:53" ht="12" customHeight="1" x14ac:dyDescent="0.15">
      <c r="A21" s="155"/>
      <c r="B21" s="504"/>
      <c r="C21" s="505"/>
      <c r="D21" s="397"/>
      <c r="E21" s="220"/>
      <c r="F21" s="220"/>
      <c r="G21" s="220"/>
      <c r="H21" s="220"/>
      <c r="I21" s="220"/>
      <c r="J21" s="220"/>
      <c r="K21" s="220"/>
      <c r="L21" s="220"/>
      <c r="M21" s="220"/>
      <c r="N21" s="244"/>
      <c r="O21" s="220"/>
      <c r="P21" s="220"/>
      <c r="Q21" s="220"/>
      <c r="R21" s="220"/>
      <c r="S21" s="220"/>
      <c r="T21" s="220"/>
      <c r="U21" s="220"/>
      <c r="V21" s="220"/>
      <c r="W21" s="220"/>
      <c r="X21" s="244"/>
      <c r="Y21" s="134"/>
      <c r="Z21" s="134"/>
      <c r="AA21" s="138"/>
      <c r="AB21" s="316"/>
      <c r="AC21" s="134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134"/>
      <c r="AY21" s="134"/>
      <c r="AZ21" s="134"/>
      <c r="BA21" s="134"/>
    </row>
    <row r="22" spans="1:53" ht="12" customHeight="1" x14ac:dyDescent="0.15">
      <c r="A22" s="155"/>
      <c r="B22" s="506">
        <v>41428</v>
      </c>
      <c r="C22" s="507"/>
      <c r="D22" s="404">
        <v>41439</v>
      </c>
      <c r="E22" s="220">
        <v>0</v>
      </c>
      <c r="F22" s="220">
        <v>0</v>
      </c>
      <c r="G22" s="220">
        <v>0</v>
      </c>
      <c r="H22" s="220">
        <v>0</v>
      </c>
      <c r="I22" s="220">
        <v>0</v>
      </c>
      <c r="J22" s="220">
        <v>0</v>
      </c>
      <c r="K22" s="220">
        <v>0</v>
      </c>
      <c r="L22" s="220">
        <v>0</v>
      </c>
      <c r="M22" s="220">
        <v>0</v>
      </c>
      <c r="N22" s="220">
        <v>0</v>
      </c>
      <c r="O22" s="220">
        <v>0</v>
      </c>
      <c r="P22" s="220">
        <v>0</v>
      </c>
      <c r="Q22" s="220">
        <v>0</v>
      </c>
      <c r="R22" s="220">
        <v>0</v>
      </c>
      <c r="S22" s="220">
        <v>0</v>
      </c>
      <c r="T22" s="220">
        <v>0</v>
      </c>
      <c r="U22" s="220">
        <v>0</v>
      </c>
      <c r="V22" s="220">
        <v>0</v>
      </c>
      <c r="W22" s="220">
        <v>0</v>
      </c>
      <c r="X22" s="220">
        <v>0</v>
      </c>
      <c r="Y22" s="134"/>
      <c r="Z22" s="134"/>
      <c r="AA22" s="138"/>
      <c r="AB22" s="316"/>
      <c r="AC22" s="134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134"/>
      <c r="AY22" s="134"/>
      <c r="AZ22" s="134"/>
      <c r="BA22" s="134"/>
    </row>
    <row r="23" spans="1:53" ht="12" customHeight="1" x14ac:dyDescent="0.15">
      <c r="A23" s="155"/>
      <c r="B23" s="506">
        <v>41442</v>
      </c>
      <c r="C23" s="507"/>
      <c r="D23" s="404">
        <v>41453</v>
      </c>
      <c r="E23" s="220">
        <v>0</v>
      </c>
      <c r="F23" s="220">
        <v>0</v>
      </c>
      <c r="G23" s="220">
        <v>0</v>
      </c>
      <c r="H23" s="220">
        <v>0</v>
      </c>
      <c r="I23" s="220">
        <v>0</v>
      </c>
      <c r="J23" s="220">
        <v>0</v>
      </c>
      <c r="K23" s="220">
        <v>0</v>
      </c>
      <c r="L23" s="220">
        <v>0</v>
      </c>
      <c r="M23" s="220">
        <v>0</v>
      </c>
      <c r="N23" s="220">
        <v>0</v>
      </c>
      <c r="O23" s="220">
        <v>0</v>
      </c>
      <c r="P23" s="220">
        <v>0</v>
      </c>
      <c r="Q23" s="220">
        <v>0</v>
      </c>
      <c r="R23" s="220">
        <v>0</v>
      </c>
      <c r="S23" s="220">
        <v>0</v>
      </c>
      <c r="T23" s="220">
        <v>0</v>
      </c>
      <c r="U23" s="220">
        <v>0</v>
      </c>
      <c r="V23" s="220">
        <v>0</v>
      </c>
      <c r="W23" s="220">
        <v>0</v>
      </c>
      <c r="X23" s="220">
        <v>0</v>
      </c>
      <c r="Y23" s="134"/>
      <c r="Z23" s="134"/>
      <c r="AA23" s="138"/>
      <c r="AB23" s="316"/>
      <c r="AC23" s="134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134"/>
      <c r="AY23" s="134"/>
      <c r="AZ23" s="134"/>
      <c r="BA23" s="134"/>
    </row>
    <row r="24" spans="1:53" ht="12" customHeight="1" x14ac:dyDescent="0.15">
      <c r="A24" s="155"/>
      <c r="B24" s="508"/>
      <c r="C24" s="509"/>
      <c r="D24" s="409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</row>
    <row r="25" spans="1:53" ht="12" customHeight="1" x14ac:dyDescent="0.15">
      <c r="A25" s="155"/>
      <c r="B25" s="320"/>
      <c r="C25" s="495" t="s">
        <v>259</v>
      </c>
      <c r="D25" s="496"/>
      <c r="E25" s="139" t="s">
        <v>323</v>
      </c>
      <c r="F25" s="497"/>
      <c r="G25" s="497"/>
      <c r="H25" s="498"/>
      <c r="I25" s="139" t="s">
        <v>324</v>
      </c>
      <c r="J25" s="497"/>
      <c r="K25" s="497"/>
      <c r="L25" s="498"/>
      <c r="M25" s="139" t="s">
        <v>325</v>
      </c>
      <c r="N25" s="497"/>
      <c r="O25" s="497"/>
      <c r="P25" s="498"/>
      <c r="Q25" s="139" t="s">
        <v>326</v>
      </c>
      <c r="R25" s="497"/>
      <c r="S25" s="497"/>
      <c r="T25" s="498"/>
      <c r="U25" s="139" t="s">
        <v>327</v>
      </c>
      <c r="V25" s="497"/>
      <c r="W25" s="497"/>
      <c r="X25" s="498"/>
      <c r="Z25" s="177"/>
      <c r="AA25" s="134"/>
      <c r="AB25" s="499"/>
      <c r="AC25" s="499"/>
      <c r="AD25" s="134"/>
      <c r="AE25" s="345"/>
      <c r="AF25" s="345"/>
      <c r="AG25" s="345"/>
      <c r="AH25" s="134"/>
      <c r="AI25" s="345"/>
      <c r="AJ25" s="345"/>
      <c r="AK25" s="345"/>
      <c r="AL25" s="134"/>
      <c r="AM25" s="345"/>
      <c r="AN25" s="345"/>
      <c r="AO25" s="345"/>
      <c r="AP25" s="134"/>
      <c r="AQ25" s="345"/>
      <c r="AR25" s="345"/>
      <c r="AS25" s="345"/>
      <c r="AT25" s="134"/>
      <c r="AU25" s="345"/>
      <c r="AV25" s="345"/>
      <c r="AW25" s="345"/>
      <c r="AX25" s="134"/>
      <c r="AY25" s="134"/>
      <c r="AZ25" s="134"/>
      <c r="BA25" s="134"/>
    </row>
    <row r="26" spans="1:53" ht="12" customHeight="1" x14ac:dyDescent="0.15">
      <c r="A26" s="155"/>
      <c r="B26" s="156"/>
      <c r="C26" s="149"/>
      <c r="D26" s="160"/>
      <c r="E26" s="149"/>
      <c r="F26" s="500"/>
      <c r="G26" s="500"/>
      <c r="H26" s="501"/>
      <c r="I26" s="149"/>
      <c r="J26" s="500"/>
      <c r="K26" s="500"/>
      <c r="L26" s="501"/>
      <c r="M26" s="149"/>
      <c r="N26" s="500"/>
      <c r="O26" s="500"/>
      <c r="P26" s="501"/>
      <c r="Q26" s="149"/>
      <c r="R26" s="500"/>
      <c r="S26" s="500"/>
      <c r="T26" s="501"/>
      <c r="U26" s="149"/>
      <c r="V26" s="500"/>
      <c r="W26" s="500"/>
      <c r="X26" s="501"/>
      <c r="Z26" s="177"/>
      <c r="AA26" s="134"/>
      <c r="AB26" s="134"/>
      <c r="AC26" s="134"/>
      <c r="AD26" s="134"/>
      <c r="AE26" s="345"/>
      <c r="AF26" s="345"/>
      <c r="AG26" s="345"/>
      <c r="AH26" s="134"/>
      <c r="AI26" s="345"/>
      <c r="AJ26" s="345"/>
      <c r="AK26" s="345"/>
      <c r="AL26" s="134"/>
      <c r="AM26" s="345"/>
      <c r="AN26" s="345"/>
      <c r="AO26" s="345"/>
      <c r="AP26" s="134"/>
      <c r="AQ26" s="345"/>
      <c r="AR26" s="345"/>
      <c r="AS26" s="345"/>
      <c r="AT26" s="134"/>
      <c r="AU26" s="345"/>
      <c r="AV26" s="345"/>
      <c r="AW26" s="345"/>
      <c r="AX26" s="134"/>
      <c r="AY26" s="134"/>
      <c r="AZ26" s="134"/>
      <c r="BA26" s="134"/>
    </row>
    <row r="27" spans="1:53" ht="12" customHeight="1" x14ac:dyDescent="0.15">
      <c r="A27" s="155"/>
      <c r="B27" s="353" t="s">
        <v>321</v>
      </c>
      <c r="C27" s="354"/>
      <c r="D27" s="355"/>
      <c r="E27" s="380" t="s">
        <v>279</v>
      </c>
      <c r="F27" s="380" t="s">
        <v>174</v>
      </c>
      <c r="G27" s="380" t="s">
        <v>280</v>
      </c>
      <c r="H27" s="380" t="s">
        <v>98</v>
      </c>
      <c r="I27" s="380" t="s">
        <v>279</v>
      </c>
      <c r="J27" s="380" t="s">
        <v>174</v>
      </c>
      <c r="K27" s="380" t="s">
        <v>280</v>
      </c>
      <c r="L27" s="380" t="s">
        <v>98</v>
      </c>
      <c r="M27" s="380" t="s">
        <v>279</v>
      </c>
      <c r="N27" s="380" t="s">
        <v>174</v>
      </c>
      <c r="O27" s="380" t="s">
        <v>280</v>
      </c>
      <c r="P27" s="380" t="s">
        <v>98</v>
      </c>
      <c r="Q27" s="380" t="s">
        <v>279</v>
      </c>
      <c r="R27" s="380" t="s">
        <v>174</v>
      </c>
      <c r="S27" s="380" t="s">
        <v>280</v>
      </c>
      <c r="T27" s="380" t="s">
        <v>98</v>
      </c>
      <c r="U27" s="380" t="s">
        <v>279</v>
      </c>
      <c r="V27" s="380" t="s">
        <v>174</v>
      </c>
      <c r="W27" s="380" t="s">
        <v>280</v>
      </c>
      <c r="X27" s="380" t="s">
        <v>98</v>
      </c>
      <c r="Z27" s="177"/>
      <c r="AA27" s="378"/>
      <c r="AB27" s="378"/>
      <c r="AC27" s="378"/>
      <c r="AD27" s="381"/>
      <c r="AE27" s="381"/>
      <c r="AF27" s="381"/>
      <c r="AG27" s="381"/>
      <c r="AH27" s="381"/>
      <c r="AI27" s="381"/>
      <c r="AJ27" s="381"/>
      <c r="AK27" s="381"/>
      <c r="AL27" s="381"/>
      <c r="AM27" s="381"/>
      <c r="AN27" s="381"/>
      <c r="AO27" s="381"/>
      <c r="AP27" s="381"/>
      <c r="AQ27" s="381"/>
      <c r="AR27" s="381"/>
      <c r="AS27" s="381"/>
      <c r="AT27" s="381"/>
      <c r="AU27" s="381"/>
      <c r="AV27" s="381"/>
      <c r="AW27" s="381"/>
      <c r="AX27" s="134"/>
      <c r="AY27" s="134"/>
      <c r="AZ27" s="134"/>
      <c r="BA27" s="134"/>
    </row>
    <row r="28" spans="1:53" ht="12" customHeight="1" x14ac:dyDescent="0.15">
      <c r="A28" s="155"/>
      <c r="B28" s="149"/>
      <c r="C28" s="150"/>
      <c r="D28" s="160"/>
      <c r="E28" s="382"/>
      <c r="F28" s="382"/>
      <c r="G28" s="382" t="s">
        <v>281</v>
      </c>
      <c r="H28" s="382"/>
      <c r="I28" s="382"/>
      <c r="J28" s="382"/>
      <c r="K28" s="382" t="s">
        <v>281</v>
      </c>
      <c r="L28" s="382"/>
      <c r="M28" s="382"/>
      <c r="N28" s="382"/>
      <c r="O28" s="382" t="s">
        <v>281</v>
      </c>
      <c r="P28" s="382"/>
      <c r="Q28" s="382"/>
      <c r="R28" s="382"/>
      <c r="S28" s="382" t="s">
        <v>281</v>
      </c>
      <c r="T28" s="382"/>
      <c r="U28" s="382"/>
      <c r="V28" s="382"/>
      <c r="W28" s="382" t="s">
        <v>281</v>
      </c>
      <c r="X28" s="382"/>
      <c r="Z28" s="177"/>
      <c r="AA28" s="134"/>
      <c r="AB28" s="134"/>
      <c r="AC28" s="134"/>
      <c r="AD28" s="381"/>
      <c r="AE28" s="381"/>
      <c r="AF28" s="381"/>
      <c r="AG28" s="381"/>
      <c r="AH28" s="381"/>
      <c r="AI28" s="381"/>
      <c r="AJ28" s="381"/>
      <c r="AK28" s="381"/>
      <c r="AL28" s="381"/>
      <c r="AM28" s="381"/>
      <c r="AN28" s="381"/>
      <c r="AO28" s="381"/>
      <c r="AP28" s="381"/>
      <c r="AQ28" s="381"/>
      <c r="AR28" s="381"/>
      <c r="AS28" s="381"/>
      <c r="AT28" s="381"/>
      <c r="AU28" s="381"/>
      <c r="AV28" s="381"/>
      <c r="AW28" s="381"/>
      <c r="AX28" s="134"/>
      <c r="AY28" s="134"/>
      <c r="AZ28" s="134"/>
      <c r="BA28" s="134"/>
    </row>
    <row r="29" spans="1:53" ht="12" customHeight="1" x14ac:dyDescent="0.15">
      <c r="A29" s="155"/>
      <c r="B29" s="157" t="s">
        <v>263</v>
      </c>
      <c r="C29" s="316">
        <v>22</v>
      </c>
      <c r="D29" s="155" t="s">
        <v>264</v>
      </c>
      <c r="E29" s="220" t="s">
        <v>267</v>
      </c>
      <c r="F29" s="220" t="s">
        <v>267</v>
      </c>
      <c r="G29" s="220">
        <v>0</v>
      </c>
      <c r="H29" s="220" t="s">
        <v>267</v>
      </c>
      <c r="I29" s="386">
        <v>756</v>
      </c>
      <c r="J29" s="386">
        <v>1179</v>
      </c>
      <c r="K29" s="386">
        <v>966</v>
      </c>
      <c r="L29" s="386">
        <v>273161</v>
      </c>
      <c r="M29" s="386">
        <v>630</v>
      </c>
      <c r="N29" s="510">
        <v>966</v>
      </c>
      <c r="O29" s="510">
        <v>800</v>
      </c>
      <c r="P29" s="510">
        <v>61013</v>
      </c>
      <c r="Q29" s="510">
        <v>578</v>
      </c>
      <c r="R29" s="510">
        <v>893</v>
      </c>
      <c r="S29" s="510">
        <v>717</v>
      </c>
      <c r="T29" s="510">
        <v>644828</v>
      </c>
      <c r="U29" s="510">
        <v>630</v>
      </c>
      <c r="V29" s="510">
        <v>945</v>
      </c>
      <c r="W29" s="386">
        <v>739</v>
      </c>
      <c r="X29" s="387">
        <v>251187</v>
      </c>
      <c r="Z29" s="177"/>
      <c r="AA29" s="138"/>
      <c r="AB29" s="316"/>
      <c r="AC29" s="134"/>
      <c r="AD29" s="245"/>
      <c r="AE29" s="245"/>
      <c r="AF29" s="245"/>
      <c r="AG29" s="245"/>
      <c r="AH29" s="390"/>
      <c r="AI29" s="390"/>
      <c r="AJ29" s="390"/>
      <c r="AK29" s="390"/>
      <c r="AL29" s="390"/>
      <c r="AM29" s="390"/>
      <c r="AN29" s="390"/>
      <c r="AO29" s="390"/>
      <c r="AP29" s="390"/>
      <c r="AQ29" s="390"/>
      <c r="AR29" s="390"/>
      <c r="AS29" s="390"/>
      <c r="AT29" s="390"/>
      <c r="AU29" s="390"/>
      <c r="AV29" s="390"/>
      <c r="AW29" s="390"/>
      <c r="AX29" s="134"/>
      <c r="AY29" s="134"/>
      <c r="AZ29" s="134"/>
      <c r="BA29" s="134"/>
    </row>
    <row r="30" spans="1:53" ht="12" customHeight="1" x14ac:dyDescent="0.15">
      <c r="A30" s="155"/>
      <c r="B30" s="157"/>
      <c r="C30" s="316">
        <v>23</v>
      </c>
      <c r="D30" s="155"/>
      <c r="E30" s="220" t="s">
        <v>267</v>
      </c>
      <c r="F30" s="220" t="s">
        <v>267</v>
      </c>
      <c r="G30" s="220">
        <v>0</v>
      </c>
      <c r="H30" s="220" t="s">
        <v>267</v>
      </c>
      <c r="I30" s="158">
        <v>787.5</v>
      </c>
      <c r="J30" s="158">
        <v>1207.5</v>
      </c>
      <c r="K30" s="158">
        <v>929.01496742290794</v>
      </c>
      <c r="L30" s="158">
        <v>200539.6</v>
      </c>
      <c r="M30" s="158">
        <v>630</v>
      </c>
      <c r="N30" s="158">
        <v>924</v>
      </c>
      <c r="O30" s="158">
        <v>761.17118338310377</v>
      </c>
      <c r="P30" s="158">
        <v>31453.000000000007</v>
      </c>
      <c r="Q30" s="158">
        <v>630</v>
      </c>
      <c r="R30" s="158">
        <v>924</v>
      </c>
      <c r="S30" s="158">
        <v>737.76056721240548</v>
      </c>
      <c r="T30" s="158">
        <v>445114.60000000009</v>
      </c>
      <c r="U30" s="158">
        <v>623.70000000000005</v>
      </c>
      <c r="V30" s="158">
        <v>924</v>
      </c>
      <c r="W30" s="158">
        <v>724.44887857399283</v>
      </c>
      <c r="X30" s="159">
        <v>178137.90000000002</v>
      </c>
      <c r="Z30" s="134"/>
      <c r="AA30" s="138"/>
      <c r="AB30" s="316"/>
      <c r="AC30" s="134"/>
      <c r="AD30" s="245"/>
      <c r="AE30" s="245"/>
      <c r="AF30" s="245"/>
      <c r="AG30" s="245"/>
      <c r="AH30" s="390"/>
      <c r="AI30" s="390"/>
      <c r="AJ30" s="390"/>
      <c r="AK30" s="390"/>
      <c r="AL30" s="390"/>
      <c r="AM30" s="511"/>
      <c r="AN30" s="511"/>
      <c r="AO30" s="511"/>
      <c r="AP30" s="511"/>
      <c r="AQ30" s="511"/>
      <c r="AR30" s="511"/>
      <c r="AS30" s="511"/>
      <c r="AT30" s="511"/>
      <c r="AU30" s="511"/>
      <c r="AV30" s="390"/>
      <c r="AW30" s="390"/>
      <c r="AX30" s="134"/>
      <c r="AY30" s="134"/>
      <c r="AZ30" s="134"/>
      <c r="BA30" s="134"/>
    </row>
    <row r="31" spans="1:53" ht="12" customHeight="1" x14ac:dyDescent="0.15">
      <c r="A31" s="134"/>
      <c r="B31" s="512"/>
      <c r="C31" s="513">
        <v>24</v>
      </c>
      <c r="D31" s="436"/>
      <c r="E31" s="247" t="s">
        <v>267</v>
      </c>
      <c r="F31" s="514" t="s">
        <v>267</v>
      </c>
      <c r="G31" s="247">
        <v>0</v>
      </c>
      <c r="H31" s="247" t="s">
        <v>267</v>
      </c>
      <c r="I31" s="161">
        <v>750</v>
      </c>
      <c r="J31" s="161">
        <v>1500</v>
      </c>
      <c r="K31" s="161">
        <v>909.78291649539085</v>
      </c>
      <c r="L31" s="161">
        <v>103966.40000000001</v>
      </c>
      <c r="M31" s="162">
        <v>600</v>
      </c>
      <c r="N31" s="161">
        <v>966</v>
      </c>
      <c r="O31" s="161">
        <v>686</v>
      </c>
      <c r="P31" s="161">
        <v>34619.099999999991</v>
      </c>
      <c r="Q31" s="162">
        <v>580</v>
      </c>
      <c r="R31" s="161">
        <v>998</v>
      </c>
      <c r="S31" s="161">
        <v>704.93807827802448</v>
      </c>
      <c r="T31" s="161">
        <v>369384.39999999997</v>
      </c>
      <c r="U31" s="161">
        <v>602</v>
      </c>
      <c r="V31" s="161">
        <v>998</v>
      </c>
      <c r="W31" s="208">
        <v>703.08702586993559</v>
      </c>
      <c r="X31" s="162">
        <v>183627.79999999996</v>
      </c>
      <c r="Y31" s="515"/>
      <c r="Z31" s="177"/>
      <c r="AA31" s="138"/>
      <c r="AB31" s="316"/>
      <c r="AC31" s="134"/>
      <c r="AD31" s="245"/>
      <c r="AE31" s="245"/>
      <c r="AF31" s="245"/>
      <c r="AG31" s="245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34"/>
      <c r="AY31" s="134"/>
      <c r="AZ31" s="134"/>
      <c r="BA31" s="134"/>
    </row>
    <row r="32" spans="1:53" ht="12" customHeight="1" x14ac:dyDescent="0.15">
      <c r="A32" s="134"/>
      <c r="B32" s="157"/>
      <c r="C32" s="316">
        <v>10</v>
      </c>
      <c r="D32" s="155"/>
      <c r="E32" s="220">
        <v>0</v>
      </c>
      <c r="F32" s="220">
        <v>0</v>
      </c>
      <c r="G32" s="220">
        <v>0</v>
      </c>
      <c r="H32" s="220">
        <v>0</v>
      </c>
      <c r="I32" s="386">
        <v>840</v>
      </c>
      <c r="J32" s="386">
        <v>1207.5</v>
      </c>
      <c r="K32" s="386">
        <v>957.2385254021417</v>
      </c>
      <c r="L32" s="386">
        <v>8876.4</v>
      </c>
      <c r="M32" s="386">
        <v>639.45000000000005</v>
      </c>
      <c r="N32" s="386">
        <v>924</v>
      </c>
      <c r="O32" s="386">
        <v>721.6039652899824</v>
      </c>
      <c r="P32" s="386">
        <v>3407.9</v>
      </c>
      <c r="Q32" s="386">
        <v>672</v>
      </c>
      <c r="R32" s="386">
        <v>945</v>
      </c>
      <c r="S32" s="386">
        <v>741.46657446908284</v>
      </c>
      <c r="T32" s="386">
        <v>31885.800000000003</v>
      </c>
      <c r="U32" s="386">
        <v>682.5</v>
      </c>
      <c r="V32" s="386">
        <v>997.5</v>
      </c>
      <c r="W32" s="386">
        <v>762.07733138389165</v>
      </c>
      <c r="X32" s="387">
        <v>10320.9</v>
      </c>
      <c r="Y32" s="389"/>
      <c r="Z32" s="390"/>
      <c r="AA32" s="138"/>
      <c r="AB32" s="316"/>
      <c r="AC32" s="134"/>
      <c r="AD32" s="245"/>
      <c r="AE32" s="245"/>
      <c r="AF32" s="245"/>
      <c r="AG32" s="245"/>
      <c r="AH32" s="390"/>
      <c r="AI32" s="390"/>
      <c r="AJ32" s="390"/>
      <c r="AK32" s="390"/>
      <c r="AL32" s="390"/>
      <c r="AM32" s="390"/>
      <c r="AN32" s="390"/>
      <c r="AO32" s="390"/>
      <c r="AP32" s="390"/>
      <c r="AQ32" s="390"/>
      <c r="AR32" s="390"/>
      <c r="AS32" s="390"/>
      <c r="AT32" s="390"/>
      <c r="AU32" s="390"/>
      <c r="AV32" s="390"/>
      <c r="AW32" s="390"/>
      <c r="AX32" s="134"/>
      <c r="AY32" s="134"/>
      <c r="AZ32" s="134"/>
      <c r="BA32" s="134"/>
    </row>
    <row r="33" spans="1:53" ht="12" customHeight="1" x14ac:dyDescent="0.15">
      <c r="A33" s="134"/>
      <c r="B33" s="157"/>
      <c r="C33" s="316">
        <v>11</v>
      </c>
      <c r="D33" s="155"/>
      <c r="E33" s="220">
        <v>0</v>
      </c>
      <c r="F33" s="220">
        <v>0</v>
      </c>
      <c r="G33" s="220">
        <v>0</v>
      </c>
      <c r="H33" s="220">
        <v>0</v>
      </c>
      <c r="I33" s="386">
        <v>787.5</v>
      </c>
      <c r="J33" s="386">
        <v>1417.5</v>
      </c>
      <c r="K33" s="386">
        <v>956.87984422940781</v>
      </c>
      <c r="L33" s="386">
        <v>8864.4</v>
      </c>
      <c r="M33" s="386">
        <v>630</v>
      </c>
      <c r="N33" s="386">
        <v>945</v>
      </c>
      <c r="O33" s="386">
        <v>737.32245044398599</v>
      </c>
      <c r="P33" s="386">
        <v>3715.4</v>
      </c>
      <c r="Q33" s="386">
        <v>672</v>
      </c>
      <c r="R33" s="386">
        <v>997.5</v>
      </c>
      <c r="S33" s="386">
        <v>732.51825977551891</v>
      </c>
      <c r="T33" s="386">
        <v>25091.599999999999</v>
      </c>
      <c r="U33" s="386">
        <v>682.5</v>
      </c>
      <c r="V33" s="386">
        <v>997.5</v>
      </c>
      <c r="W33" s="386">
        <v>763.18630096310255</v>
      </c>
      <c r="X33" s="387">
        <v>12297.9</v>
      </c>
      <c r="Y33" s="389"/>
      <c r="Z33" s="390"/>
      <c r="AA33" s="138"/>
      <c r="AB33" s="316"/>
      <c r="AC33" s="134"/>
      <c r="AD33" s="245"/>
      <c r="AE33" s="245"/>
      <c r="AF33" s="245"/>
      <c r="AG33" s="245"/>
      <c r="AH33" s="390"/>
      <c r="AI33" s="390"/>
      <c r="AJ33" s="390"/>
      <c r="AK33" s="390"/>
      <c r="AL33" s="390"/>
      <c r="AM33" s="390"/>
      <c r="AN33" s="390"/>
      <c r="AO33" s="390"/>
      <c r="AP33" s="390"/>
      <c r="AQ33" s="390"/>
      <c r="AR33" s="390"/>
      <c r="AS33" s="390"/>
      <c r="AT33" s="390"/>
      <c r="AU33" s="390"/>
      <c r="AV33" s="390"/>
      <c r="AW33" s="390"/>
      <c r="AX33" s="134"/>
      <c r="AY33" s="134"/>
      <c r="AZ33" s="134"/>
      <c r="BA33" s="134"/>
    </row>
    <row r="34" spans="1:53" ht="12" customHeight="1" x14ac:dyDescent="0.15">
      <c r="A34" s="134"/>
      <c r="B34" s="157"/>
      <c r="C34" s="316">
        <v>12</v>
      </c>
      <c r="D34" s="155"/>
      <c r="E34" s="220">
        <v>0</v>
      </c>
      <c r="F34" s="220">
        <v>0</v>
      </c>
      <c r="G34" s="220">
        <v>0</v>
      </c>
      <c r="H34" s="220">
        <v>0</v>
      </c>
      <c r="I34" s="386">
        <v>892.5</v>
      </c>
      <c r="J34" s="386">
        <v>1575</v>
      </c>
      <c r="K34" s="386">
        <v>991.12103265869348</v>
      </c>
      <c r="L34" s="386">
        <v>7029</v>
      </c>
      <c r="M34" s="386">
        <v>651</v>
      </c>
      <c r="N34" s="386">
        <v>966</v>
      </c>
      <c r="O34" s="386">
        <v>755.04203935599287</v>
      </c>
      <c r="P34" s="386">
        <v>2472</v>
      </c>
      <c r="Q34" s="386">
        <v>666.75</v>
      </c>
      <c r="R34" s="386">
        <v>997.5</v>
      </c>
      <c r="S34" s="386">
        <v>739.97235457847808</v>
      </c>
      <c r="T34" s="386">
        <v>26667</v>
      </c>
      <c r="U34" s="386">
        <v>661.5</v>
      </c>
      <c r="V34" s="386">
        <v>997.5</v>
      </c>
      <c r="W34" s="386">
        <v>773.11835040034271</v>
      </c>
      <c r="X34" s="387">
        <v>13435</v>
      </c>
      <c r="Y34" s="389"/>
      <c r="Z34" s="390"/>
      <c r="AA34" s="138"/>
      <c r="AB34" s="316"/>
      <c r="AC34" s="134"/>
      <c r="AD34" s="245"/>
      <c r="AE34" s="245"/>
      <c r="AF34" s="245"/>
      <c r="AG34" s="245"/>
      <c r="AH34" s="390"/>
      <c r="AI34" s="390"/>
      <c r="AJ34" s="390"/>
      <c r="AK34" s="390"/>
      <c r="AL34" s="390"/>
      <c r="AM34" s="390"/>
      <c r="AN34" s="390"/>
      <c r="AO34" s="390"/>
      <c r="AP34" s="390"/>
      <c r="AQ34" s="390"/>
      <c r="AR34" s="390"/>
      <c r="AS34" s="390"/>
      <c r="AT34" s="390"/>
      <c r="AU34" s="390"/>
      <c r="AV34" s="390"/>
      <c r="AW34" s="390"/>
      <c r="AX34" s="134"/>
      <c r="AY34" s="134"/>
      <c r="AZ34" s="134"/>
      <c r="BA34" s="134"/>
    </row>
    <row r="35" spans="1:53" ht="12" customHeight="1" x14ac:dyDescent="0.15">
      <c r="A35" s="134"/>
      <c r="B35" s="157" t="s">
        <v>265</v>
      </c>
      <c r="C35" s="316">
        <v>1</v>
      </c>
      <c r="D35" s="155" t="s">
        <v>322</v>
      </c>
      <c r="E35" s="220">
        <v>0</v>
      </c>
      <c r="F35" s="220">
        <v>0</v>
      </c>
      <c r="G35" s="220">
        <v>0</v>
      </c>
      <c r="H35" s="220">
        <v>0</v>
      </c>
      <c r="I35" s="386">
        <v>997.5</v>
      </c>
      <c r="J35" s="386">
        <v>1269.45</v>
      </c>
      <c r="K35" s="386">
        <v>1093.0245381062357</v>
      </c>
      <c r="L35" s="386">
        <v>6879</v>
      </c>
      <c r="M35" s="386">
        <v>682.5</v>
      </c>
      <c r="N35" s="386">
        <v>966</v>
      </c>
      <c r="O35" s="386">
        <v>783.2574781408191</v>
      </c>
      <c r="P35" s="386">
        <v>3050.7</v>
      </c>
      <c r="Q35" s="386">
        <v>672</v>
      </c>
      <c r="R35" s="386">
        <v>997.5</v>
      </c>
      <c r="S35" s="386">
        <v>742.36395975565927</v>
      </c>
      <c r="T35" s="386">
        <v>24100</v>
      </c>
      <c r="U35" s="386">
        <v>682.5</v>
      </c>
      <c r="V35" s="386">
        <v>924</v>
      </c>
      <c r="W35" s="386">
        <v>779.20550997762518</v>
      </c>
      <c r="X35" s="387">
        <v>10495.8</v>
      </c>
      <c r="Y35" s="389"/>
      <c r="Z35" s="390"/>
      <c r="AA35" s="138"/>
      <c r="AB35" s="316"/>
      <c r="AC35" s="134"/>
      <c r="AD35" s="245"/>
      <c r="AE35" s="245"/>
      <c r="AF35" s="245"/>
      <c r="AG35" s="245"/>
      <c r="AH35" s="390"/>
      <c r="AI35" s="390"/>
      <c r="AJ35" s="390"/>
      <c r="AK35" s="390"/>
      <c r="AL35" s="390"/>
      <c r="AM35" s="390"/>
      <c r="AN35" s="390"/>
      <c r="AO35" s="390"/>
      <c r="AP35" s="390"/>
      <c r="AQ35" s="390"/>
      <c r="AR35" s="390"/>
      <c r="AS35" s="390"/>
      <c r="AT35" s="390"/>
      <c r="AU35" s="390"/>
      <c r="AV35" s="390"/>
      <c r="AW35" s="390"/>
      <c r="AX35" s="134"/>
      <c r="AY35" s="134"/>
      <c r="AZ35" s="134"/>
      <c r="BA35" s="134"/>
    </row>
    <row r="36" spans="1:53" ht="12" customHeight="1" x14ac:dyDescent="0.15">
      <c r="A36" s="134"/>
      <c r="B36" s="157"/>
      <c r="C36" s="316">
        <v>2</v>
      </c>
      <c r="D36" s="155"/>
      <c r="E36" s="220">
        <v>0</v>
      </c>
      <c r="F36" s="220">
        <v>0</v>
      </c>
      <c r="G36" s="220">
        <v>0</v>
      </c>
      <c r="H36" s="220">
        <v>0</v>
      </c>
      <c r="I36" s="386">
        <v>924</v>
      </c>
      <c r="J36" s="386">
        <v>1250.0250000000001</v>
      </c>
      <c r="K36" s="387">
        <v>1006.4676940215373</v>
      </c>
      <c r="L36" s="386">
        <v>6700.8</v>
      </c>
      <c r="M36" s="386">
        <v>703.5</v>
      </c>
      <c r="N36" s="386">
        <v>1008</v>
      </c>
      <c r="O36" s="386">
        <v>802.62045068407406</v>
      </c>
      <c r="P36" s="386">
        <v>2790.7</v>
      </c>
      <c r="Q36" s="386">
        <v>735</v>
      </c>
      <c r="R36" s="386">
        <v>945</v>
      </c>
      <c r="S36" s="386">
        <v>826.86879062555886</v>
      </c>
      <c r="T36" s="386">
        <v>25825.599999999999</v>
      </c>
      <c r="U36" s="386">
        <v>714</v>
      </c>
      <c r="V36" s="386">
        <v>945</v>
      </c>
      <c r="W36" s="386">
        <v>803.9917255784062</v>
      </c>
      <c r="X36" s="387">
        <v>7645.7</v>
      </c>
      <c r="Y36" s="389"/>
      <c r="Z36" s="390"/>
      <c r="AA36" s="138"/>
      <c r="AB36" s="316"/>
      <c r="AC36" s="134"/>
      <c r="AD36" s="245"/>
      <c r="AE36" s="245"/>
      <c r="AF36" s="245"/>
      <c r="AG36" s="245"/>
      <c r="AH36" s="390"/>
      <c r="AI36" s="390"/>
      <c r="AJ36" s="390"/>
      <c r="AK36" s="390"/>
      <c r="AL36" s="390"/>
      <c r="AM36" s="390"/>
      <c r="AN36" s="390"/>
      <c r="AO36" s="390"/>
      <c r="AP36" s="390"/>
      <c r="AQ36" s="390"/>
      <c r="AR36" s="390"/>
      <c r="AS36" s="390"/>
      <c r="AT36" s="390"/>
      <c r="AU36" s="390"/>
      <c r="AV36" s="390"/>
      <c r="AW36" s="390"/>
      <c r="AX36" s="134"/>
      <c r="AY36" s="134"/>
      <c r="AZ36" s="134"/>
      <c r="BA36" s="134"/>
    </row>
    <row r="37" spans="1:53" ht="12" customHeight="1" x14ac:dyDescent="0.15">
      <c r="A37" s="134"/>
      <c r="B37" s="157"/>
      <c r="C37" s="316">
        <v>3</v>
      </c>
      <c r="D37" s="155"/>
      <c r="E37" s="220">
        <v>0</v>
      </c>
      <c r="F37" s="220">
        <v>0</v>
      </c>
      <c r="G37" s="220">
        <v>0</v>
      </c>
      <c r="H37" s="220">
        <v>0</v>
      </c>
      <c r="I37" s="386">
        <v>924</v>
      </c>
      <c r="J37" s="386">
        <v>1194.48</v>
      </c>
      <c r="K37" s="386">
        <v>1083.2857806691452</v>
      </c>
      <c r="L37" s="386">
        <v>6001.1</v>
      </c>
      <c r="M37" s="386">
        <v>735</v>
      </c>
      <c r="N37" s="386">
        <v>924</v>
      </c>
      <c r="O37" s="386">
        <v>807.41213258286416</v>
      </c>
      <c r="P37" s="386">
        <v>2911.5</v>
      </c>
      <c r="Q37" s="386">
        <v>735</v>
      </c>
      <c r="R37" s="386">
        <v>1029</v>
      </c>
      <c r="S37" s="386">
        <v>846.88168025078369</v>
      </c>
      <c r="T37" s="386">
        <v>18554.599999999999</v>
      </c>
      <c r="U37" s="386">
        <v>745.5</v>
      </c>
      <c r="V37" s="386">
        <v>997.5</v>
      </c>
      <c r="W37" s="386">
        <v>826.43403501458943</v>
      </c>
      <c r="X37" s="387">
        <v>7688.4</v>
      </c>
      <c r="Y37" s="389"/>
      <c r="Z37" s="390"/>
      <c r="AA37" s="138"/>
      <c r="AB37" s="316"/>
      <c r="AC37" s="134"/>
      <c r="AD37" s="245"/>
      <c r="AE37" s="245"/>
      <c r="AF37" s="245"/>
      <c r="AG37" s="245"/>
      <c r="AH37" s="390"/>
      <c r="AI37" s="390"/>
      <c r="AJ37" s="390"/>
      <c r="AK37" s="390"/>
      <c r="AL37" s="390"/>
      <c r="AM37" s="390"/>
      <c r="AN37" s="390"/>
      <c r="AO37" s="390"/>
      <c r="AP37" s="390"/>
      <c r="AQ37" s="390"/>
      <c r="AR37" s="390"/>
      <c r="AS37" s="390"/>
      <c r="AT37" s="390"/>
      <c r="AU37" s="390"/>
      <c r="AV37" s="390"/>
      <c r="AW37" s="390"/>
      <c r="AX37" s="134"/>
      <c r="AY37" s="134"/>
      <c r="AZ37" s="134"/>
      <c r="BA37" s="134"/>
    </row>
    <row r="38" spans="1:53" ht="12" customHeight="1" x14ac:dyDescent="0.15">
      <c r="A38" s="134"/>
      <c r="B38" s="157"/>
      <c r="C38" s="316">
        <v>4</v>
      </c>
      <c r="D38" s="155"/>
      <c r="E38" s="220">
        <v>0</v>
      </c>
      <c r="F38" s="220">
        <v>0</v>
      </c>
      <c r="G38" s="220">
        <v>0</v>
      </c>
      <c r="H38" s="220">
        <v>0</v>
      </c>
      <c r="I38" s="386">
        <v>945</v>
      </c>
      <c r="J38" s="386">
        <v>1155</v>
      </c>
      <c r="K38" s="386">
        <v>1029.9826048662337</v>
      </c>
      <c r="L38" s="386">
        <v>3870.6</v>
      </c>
      <c r="M38" s="386">
        <v>714</v>
      </c>
      <c r="N38" s="386">
        <v>924</v>
      </c>
      <c r="O38" s="386">
        <v>776.0627957574111</v>
      </c>
      <c r="P38" s="386">
        <v>2212.4</v>
      </c>
      <c r="Q38" s="386">
        <v>735</v>
      </c>
      <c r="R38" s="386">
        <v>976.5</v>
      </c>
      <c r="S38" s="386">
        <v>800.38461942222796</v>
      </c>
      <c r="T38" s="386">
        <v>17144.2</v>
      </c>
      <c r="U38" s="386">
        <v>756</v>
      </c>
      <c r="V38" s="386">
        <v>997.5</v>
      </c>
      <c r="W38" s="386">
        <v>826.71906882800761</v>
      </c>
      <c r="X38" s="387">
        <v>11806.8</v>
      </c>
      <c r="Y38" s="389"/>
      <c r="Z38" s="390"/>
      <c r="AA38" s="138"/>
      <c r="AB38" s="316"/>
      <c r="AC38" s="134"/>
      <c r="AD38" s="245"/>
      <c r="AE38" s="245"/>
      <c r="AF38" s="245"/>
      <c r="AG38" s="245"/>
      <c r="AH38" s="390"/>
      <c r="AI38" s="390"/>
      <c r="AJ38" s="390"/>
      <c r="AK38" s="390"/>
      <c r="AL38" s="390"/>
      <c r="AM38" s="390"/>
      <c r="AN38" s="390"/>
      <c r="AO38" s="390"/>
      <c r="AP38" s="390"/>
      <c r="AQ38" s="390"/>
      <c r="AR38" s="390"/>
      <c r="AS38" s="390"/>
      <c r="AT38" s="390"/>
      <c r="AU38" s="390"/>
      <c r="AV38" s="390"/>
      <c r="AW38" s="390"/>
      <c r="AX38" s="134"/>
      <c r="AY38" s="134"/>
      <c r="AZ38" s="134"/>
      <c r="BA38" s="134"/>
    </row>
    <row r="39" spans="1:53" ht="12" customHeight="1" x14ac:dyDescent="0.15">
      <c r="A39" s="134"/>
      <c r="B39" s="157"/>
      <c r="C39" s="316">
        <v>5</v>
      </c>
      <c r="D39" s="155"/>
      <c r="E39" s="220">
        <v>0</v>
      </c>
      <c r="F39" s="220">
        <v>0</v>
      </c>
      <c r="G39" s="220">
        <v>0</v>
      </c>
      <c r="H39" s="220">
        <v>0</v>
      </c>
      <c r="I39" s="386">
        <v>840</v>
      </c>
      <c r="J39" s="386">
        <v>1174.74</v>
      </c>
      <c r="K39" s="386">
        <v>1050.8138877674608</v>
      </c>
      <c r="L39" s="386">
        <v>2169.5</v>
      </c>
      <c r="M39" s="386">
        <v>714</v>
      </c>
      <c r="N39" s="386">
        <v>997.5</v>
      </c>
      <c r="O39" s="386">
        <v>784.03986332574027</v>
      </c>
      <c r="P39" s="386">
        <v>2321.4</v>
      </c>
      <c r="Q39" s="386">
        <v>735</v>
      </c>
      <c r="R39" s="386">
        <v>997.5</v>
      </c>
      <c r="S39" s="386">
        <v>785.31634850046123</v>
      </c>
      <c r="T39" s="386">
        <v>26703.4</v>
      </c>
      <c r="U39" s="386">
        <v>745.5</v>
      </c>
      <c r="V39" s="386">
        <v>997.5</v>
      </c>
      <c r="W39" s="386">
        <v>892.40522986081828</v>
      </c>
      <c r="X39" s="387">
        <v>2307.1</v>
      </c>
      <c r="Y39" s="389"/>
      <c r="Z39" s="390"/>
      <c r="AA39" s="138"/>
      <c r="AB39" s="316"/>
      <c r="AC39" s="134"/>
      <c r="AD39" s="245"/>
      <c r="AE39" s="245"/>
      <c r="AF39" s="245"/>
      <c r="AG39" s="245"/>
      <c r="AH39" s="390"/>
      <c r="AI39" s="390"/>
      <c r="AJ39" s="390"/>
      <c r="AK39" s="390"/>
      <c r="AL39" s="390"/>
      <c r="AM39" s="390"/>
      <c r="AN39" s="390"/>
      <c r="AO39" s="390"/>
      <c r="AP39" s="390"/>
      <c r="AQ39" s="390"/>
      <c r="AR39" s="390"/>
      <c r="AS39" s="390"/>
      <c r="AT39" s="390"/>
      <c r="AU39" s="390"/>
      <c r="AV39" s="390"/>
      <c r="AW39" s="390"/>
      <c r="AX39" s="134"/>
      <c r="AY39" s="134"/>
      <c r="AZ39" s="134"/>
      <c r="BA39" s="134"/>
    </row>
    <row r="40" spans="1:53" ht="12" customHeight="1" x14ac:dyDescent="0.15">
      <c r="A40" s="134"/>
      <c r="B40" s="361"/>
      <c r="C40" s="318">
        <v>6</v>
      </c>
      <c r="D40" s="160"/>
      <c r="E40" s="247">
        <v>0</v>
      </c>
      <c r="F40" s="247">
        <v>0</v>
      </c>
      <c r="G40" s="247">
        <v>0</v>
      </c>
      <c r="H40" s="247">
        <v>0</v>
      </c>
      <c r="I40" s="394">
        <v>840</v>
      </c>
      <c r="J40" s="394">
        <v>1450.05</v>
      </c>
      <c r="K40" s="394">
        <v>928.26503513646003</v>
      </c>
      <c r="L40" s="394">
        <v>2357.1999999999998</v>
      </c>
      <c r="M40" s="394">
        <v>735</v>
      </c>
      <c r="N40" s="394">
        <v>924</v>
      </c>
      <c r="O40" s="394">
        <v>788.93367230347349</v>
      </c>
      <c r="P40" s="394">
        <v>1956.1</v>
      </c>
      <c r="Q40" s="394">
        <v>766.5</v>
      </c>
      <c r="R40" s="394">
        <v>997.5</v>
      </c>
      <c r="S40" s="394">
        <v>816.33012731527367</v>
      </c>
      <c r="T40" s="394">
        <v>22100.799999999999</v>
      </c>
      <c r="U40" s="394">
        <v>745.5</v>
      </c>
      <c r="V40" s="394">
        <v>997.5</v>
      </c>
      <c r="W40" s="394">
        <v>886.03091301222128</v>
      </c>
      <c r="X40" s="395">
        <v>3784.2</v>
      </c>
      <c r="Y40" s="389"/>
      <c r="Z40" s="390"/>
      <c r="AA40" s="138"/>
      <c r="AB40" s="316"/>
      <c r="AC40" s="134"/>
      <c r="AD40" s="245"/>
      <c r="AE40" s="245"/>
      <c r="AF40" s="245"/>
      <c r="AG40" s="245"/>
      <c r="AH40" s="390"/>
      <c r="AI40" s="390"/>
      <c r="AJ40" s="390"/>
      <c r="AK40" s="390"/>
      <c r="AL40" s="390"/>
      <c r="AM40" s="390"/>
      <c r="AN40" s="390"/>
      <c r="AO40" s="390"/>
      <c r="AP40" s="390"/>
      <c r="AQ40" s="390"/>
      <c r="AR40" s="390"/>
      <c r="AS40" s="390"/>
      <c r="AT40" s="390"/>
      <c r="AU40" s="390"/>
      <c r="AV40" s="390"/>
      <c r="AW40" s="390"/>
      <c r="AX40" s="134"/>
      <c r="AY40" s="134"/>
      <c r="AZ40" s="134"/>
      <c r="BA40" s="134"/>
    </row>
    <row r="41" spans="1:53" ht="12" customHeight="1" x14ac:dyDescent="0.15">
      <c r="A41" s="155"/>
      <c r="B41" s="504"/>
      <c r="C41" s="505"/>
      <c r="D41" s="397"/>
      <c r="E41" s="357"/>
      <c r="F41" s="357"/>
      <c r="G41" s="357"/>
      <c r="H41" s="357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515"/>
      <c r="Z41" s="390"/>
      <c r="AA41" s="138"/>
      <c r="AB41" s="316"/>
      <c r="AC41" s="134"/>
      <c r="AD41" s="245"/>
      <c r="AE41" s="245"/>
      <c r="AF41" s="245"/>
      <c r="AG41" s="245"/>
      <c r="AH41" s="390"/>
      <c r="AI41" s="390"/>
      <c r="AJ41" s="390"/>
      <c r="AK41" s="390"/>
      <c r="AL41" s="390"/>
      <c r="AM41" s="390"/>
      <c r="AN41" s="390"/>
      <c r="AO41" s="390"/>
      <c r="AP41" s="390"/>
      <c r="AQ41" s="390"/>
      <c r="AR41" s="390"/>
      <c r="AS41" s="390"/>
      <c r="AT41" s="390"/>
      <c r="AU41" s="390"/>
      <c r="AV41" s="390"/>
      <c r="AW41" s="390"/>
      <c r="AX41" s="134"/>
      <c r="AY41" s="134"/>
      <c r="AZ41" s="134"/>
      <c r="BA41" s="134"/>
    </row>
    <row r="42" spans="1:53" ht="12" customHeight="1" x14ac:dyDescent="0.15">
      <c r="A42" s="155"/>
      <c r="B42" s="506"/>
      <c r="C42" s="507"/>
      <c r="D42" s="404"/>
      <c r="E42" s="357"/>
      <c r="F42" s="357"/>
      <c r="G42" s="357"/>
      <c r="H42" s="357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515"/>
      <c r="Z42" s="390"/>
      <c r="AA42" s="138"/>
      <c r="AB42" s="316"/>
      <c r="AC42" s="134"/>
      <c r="AD42" s="245"/>
      <c r="AE42" s="245"/>
      <c r="AF42" s="245"/>
      <c r="AG42" s="245"/>
      <c r="AH42" s="390"/>
      <c r="AI42" s="390"/>
      <c r="AJ42" s="390"/>
      <c r="AK42" s="390"/>
      <c r="AL42" s="390"/>
      <c r="AM42" s="390"/>
      <c r="AN42" s="390"/>
      <c r="AO42" s="390"/>
      <c r="AP42" s="390"/>
      <c r="AQ42" s="390"/>
      <c r="AR42" s="390"/>
      <c r="AS42" s="390"/>
      <c r="AT42" s="390"/>
      <c r="AU42" s="390"/>
      <c r="AV42" s="390"/>
      <c r="AW42" s="390"/>
      <c r="AX42" s="134"/>
      <c r="AY42" s="134"/>
      <c r="AZ42" s="134"/>
      <c r="BA42" s="134"/>
    </row>
    <row r="43" spans="1:53" ht="12" customHeight="1" x14ac:dyDescent="0.15">
      <c r="A43" s="155"/>
      <c r="B43" s="506">
        <v>41428</v>
      </c>
      <c r="C43" s="507"/>
      <c r="D43" s="404">
        <v>41439</v>
      </c>
      <c r="E43" s="220">
        <v>0</v>
      </c>
      <c r="F43" s="220">
        <v>0</v>
      </c>
      <c r="G43" s="220">
        <v>0</v>
      </c>
      <c r="H43" s="220">
        <v>0</v>
      </c>
      <c r="I43" s="282">
        <v>840</v>
      </c>
      <c r="J43" s="282">
        <v>1309.98</v>
      </c>
      <c r="K43" s="282">
        <v>917.64015702239033</v>
      </c>
      <c r="L43" s="516">
        <v>876.3</v>
      </c>
      <c r="M43" s="282">
        <v>735</v>
      </c>
      <c r="N43" s="282">
        <v>924</v>
      </c>
      <c r="O43" s="282">
        <v>786.93099843178265</v>
      </c>
      <c r="P43" s="516">
        <v>1214.0999999999999</v>
      </c>
      <c r="Q43" s="282">
        <v>766.5</v>
      </c>
      <c r="R43" s="282">
        <v>997.5</v>
      </c>
      <c r="S43" s="282">
        <v>816.3402783300196</v>
      </c>
      <c r="T43" s="516">
        <v>10119.799999999999</v>
      </c>
      <c r="U43" s="282">
        <v>787.5</v>
      </c>
      <c r="V43" s="282">
        <v>997.5</v>
      </c>
      <c r="W43" s="282">
        <v>870.49208312716473</v>
      </c>
      <c r="X43" s="516">
        <v>3075.1</v>
      </c>
      <c r="Y43" s="515"/>
      <c r="Z43" s="390"/>
      <c r="AA43" s="138"/>
      <c r="AB43" s="316"/>
      <c r="AC43" s="134"/>
      <c r="AD43" s="245"/>
      <c r="AE43" s="245"/>
      <c r="AF43" s="245"/>
      <c r="AG43" s="245"/>
      <c r="AH43" s="390"/>
      <c r="AI43" s="390"/>
      <c r="AJ43" s="390"/>
      <c r="AK43" s="390"/>
      <c r="AL43" s="390"/>
      <c r="AM43" s="390"/>
      <c r="AN43" s="390"/>
      <c r="AO43" s="390"/>
      <c r="AP43" s="390"/>
      <c r="AQ43" s="390"/>
      <c r="AR43" s="390"/>
      <c r="AS43" s="390"/>
      <c r="AT43" s="390"/>
      <c r="AU43" s="390"/>
      <c r="AV43" s="390"/>
      <c r="AW43" s="390"/>
      <c r="AX43" s="134"/>
      <c r="AY43" s="134"/>
      <c r="AZ43" s="134"/>
      <c r="BA43" s="134"/>
    </row>
    <row r="44" spans="1:53" ht="12" customHeight="1" x14ac:dyDescent="0.15">
      <c r="A44" s="134"/>
      <c r="B44" s="506">
        <v>41442</v>
      </c>
      <c r="C44" s="507"/>
      <c r="D44" s="404">
        <v>41453</v>
      </c>
      <c r="E44" s="244">
        <v>0</v>
      </c>
      <c r="F44" s="220">
        <v>0</v>
      </c>
      <c r="G44" s="220">
        <v>0</v>
      </c>
      <c r="H44" s="220">
        <v>0</v>
      </c>
      <c r="I44" s="516">
        <v>840</v>
      </c>
      <c r="J44" s="516">
        <v>1450.05</v>
      </c>
      <c r="K44" s="516">
        <v>941.89897388059694</v>
      </c>
      <c r="L44" s="516">
        <v>1480.9</v>
      </c>
      <c r="M44" s="516">
        <v>735</v>
      </c>
      <c r="N44" s="516">
        <v>924</v>
      </c>
      <c r="O44" s="516">
        <v>792.74825755061397</v>
      </c>
      <c r="P44" s="516">
        <v>742</v>
      </c>
      <c r="Q44" s="516">
        <v>766.5</v>
      </c>
      <c r="R44" s="516">
        <v>997.5</v>
      </c>
      <c r="S44" s="516">
        <v>816.32002690299089</v>
      </c>
      <c r="T44" s="516">
        <v>11981</v>
      </c>
      <c r="U44" s="516">
        <v>745.5</v>
      </c>
      <c r="V44" s="516">
        <v>997.5</v>
      </c>
      <c r="W44" s="516">
        <v>894.89458086367483</v>
      </c>
      <c r="X44" s="516">
        <v>709.1</v>
      </c>
      <c r="Y44" s="515"/>
      <c r="Z44" s="389"/>
      <c r="AA44" s="134"/>
      <c r="AB44" s="134"/>
      <c r="AC44" s="134"/>
      <c r="AD44" s="245"/>
      <c r="AE44" s="245"/>
      <c r="AF44" s="245"/>
      <c r="AG44" s="245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</row>
    <row r="45" spans="1:53" ht="15" customHeight="1" x14ac:dyDescent="0.15">
      <c r="B45" s="508"/>
      <c r="C45" s="509"/>
      <c r="D45" s="409"/>
      <c r="E45" s="247"/>
      <c r="F45" s="247"/>
      <c r="G45" s="248"/>
      <c r="H45" s="248"/>
      <c r="I45" s="517"/>
      <c r="J45" s="517"/>
      <c r="K45" s="517"/>
      <c r="L45" s="518"/>
      <c r="M45" s="517"/>
      <c r="N45" s="517"/>
      <c r="O45" s="517"/>
      <c r="P45" s="518"/>
      <c r="Q45" s="517"/>
      <c r="R45" s="517"/>
      <c r="S45" s="517"/>
      <c r="T45" s="518"/>
      <c r="U45" s="517"/>
      <c r="V45" s="517"/>
      <c r="W45" s="517"/>
      <c r="X45" s="518"/>
      <c r="Y45" s="515"/>
      <c r="Z45" s="389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</row>
    <row r="46" spans="1:53" ht="12.75" customHeight="1" x14ac:dyDescent="0.15">
      <c r="B46" s="180" t="s">
        <v>109</v>
      </c>
      <c r="C46" s="135" t="s">
        <v>194</v>
      </c>
      <c r="I46" s="515"/>
      <c r="J46" s="515"/>
      <c r="K46" s="515"/>
      <c r="L46" s="519" t="s">
        <v>195</v>
      </c>
      <c r="M46" s="515" t="s">
        <v>328</v>
      </c>
      <c r="N46" s="515"/>
      <c r="O46" s="515"/>
      <c r="P46" s="515"/>
      <c r="Q46" s="515"/>
      <c r="R46" s="515"/>
      <c r="S46" s="515"/>
      <c r="T46" s="515"/>
      <c r="U46" s="515"/>
      <c r="V46" s="515"/>
      <c r="W46" s="515"/>
      <c r="X46" s="515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</row>
    <row r="47" spans="1:53" x14ac:dyDescent="0.15">
      <c r="B47" s="225" t="s">
        <v>111</v>
      </c>
      <c r="C47" s="135" t="s">
        <v>197</v>
      </c>
      <c r="I47" s="515"/>
      <c r="J47" s="515"/>
      <c r="K47" s="515"/>
      <c r="L47" s="515"/>
      <c r="M47" s="515" t="s">
        <v>329</v>
      </c>
      <c r="N47" s="515"/>
      <c r="O47" s="515"/>
      <c r="P47" s="515"/>
      <c r="Q47" s="515"/>
      <c r="R47" s="515"/>
      <c r="S47" s="515"/>
      <c r="T47" s="515"/>
      <c r="U47" s="515"/>
      <c r="V47" s="515"/>
      <c r="W47" s="515"/>
      <c r="X47" s="515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</row>
    <row r="48" spans="1:53" x14ac:dyDescent="0.15">
      <c r="B48" s="225" t="s">
        <v>199</v>
      </c>
      <c r="C48" s="135" t="s">
        <v>112</v>
      </c>
      <c r="X48" s="358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</row>
    <row r="49" spans="2:53" x14ac:dyDescent="0.15">
      <c r="B49" s="225"/>
      <c r="X49" s="358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</row>
    <row r="50" spans="2:53" x14ac:dyDescent="0.15">
      <c r="X50" s="358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</row>
    <row r="51" spans="2:53" ht="13.5" x14ac:dyDescent="0.15">
      <c r="E51" s="177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X51" s="358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</row>
    <row r="52" spans="2:53" ht="13.5" x14ac:dyDescent="0.15"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9"/>
      <c r="Q52" s="179"/>
      <c r="R52" s="179"/>
      <c r="S52" s="179"/>
      <c r="T52" s="179"/>
      <c r="U52" s="179"/>
      <c r="V52" s="179"/>
      <c r="W52" s="179"/>
      <c r="X52" s="358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</row>
    <row r="53" spans="2:53" ht="13.5" x14ac:dyDescent="0.15"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X53" s="358"/>
      <c r="Y53" s="134"/>
      <c r="Z53" s="134"/>
    </row>
    <row r="54" spans="2:53" ht="13.5" x14ac:dyDescent="0.15"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X54" s="358"/>
      <c r="Y54" s="134"/>
      <c r="Z54" s="134"/>
    </row>
    <row r="55" spans="2:53" ht="13.5" x14ac:dyDescent="0.15"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X55" s="358"/>
      <c r="Y55" s="134"/>
      <c r="Z55" s="134"/>
    </row>
    <row r="56" spans="2:53" ht="13.5" x14ac:dyDescent="0.15"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X56" s="390"/>
      <c r="Y56" s="134"/>
      <c r="Z56" s="134"/>
    </row>
    <row r="57" spans="2:53" x14ac:dyDescent="0.15"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X57" s="390"/>
      <c r="Y57" s="134"/>
      <c r="Z57" s="134"/>
    </row>
    <row r="58" spans="2:53" x14ac:dyDescent="0.15">
      <c r="X58" s="390"/>
      <c r="Y58" s="134"/>
      <c r="Z58" s="134"/>
    </row>
    <row r="59" spans="2:53" x14ac:dyDescent="0.15">
      <c r="X59" s="390"/>
      <c r="Y59" s="134"/>
      <c r="Z59" s="134"/>
    </row>
    <row r="60" spans="2:53" x14ac:dyDescent="0.15">
      <c r="X60" s="134"/>
      <c r="Y60" s="134"/>
      <c r="Z60" s="134"/>
    </row>
    <row r="61" spans="2:53" x14ac:dyDescent="0.15">
      <c r="X61" s="134"/>
      <c r="Y61" s="134"/>
      <c r="Z61" s="134"/>
    </row>
    <row r="62" spans="2:53" x14ac:dyDescent="0.15">
      <c r="X62" s="134"/>
      <c r="Y62" s="134"/>
      <c r="Z62" s="134"/>
    </row>
  </sheetData>
  <phoneticPr fontId="6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"/>
  <sheetViews>
    <sheetView zoomScaleNormal="100" workbookViewId="0"/>
  </sheetViews>
  <sheetFormatPr defaultColWidth="7.5" defaultRowHeight="12" x14ac:dyDescent="0.15"/>
  <cols>
    <col min="1" max="1" width="0.75" style="135" customWidth="1"/>
    <col min="2" max="2" width="5.5" style="135" customWidth="1"/>
    <col min="3" max="3" width="2.875" style="135" customWidth="1"/>
    <col min="4" max="4" width="5.7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1" width="5.625" style="135" customWidth="1"/>
    <col min="22" max="23" width="5.875" style="135" customWidth="1"/>
    <col min="24" max="24" width="8.25" style="135" customWidth="1"/>
    <col min="25" max="16384" width="7.5" style="135"/>
  </cols>
  <sheetData>
    <row r="1" spans="1:52" ht="15" customHeight="1" x14ac:dyDescent="0.15">
      <c r="B1" s="373"/>
      <c r="C1" s="373"/>
      <c r="D1" s="373"/>
      <c r="Z1" s="134"/>
      <c r="AA1" s="342"/>
      <c r="AB1" s="342"/>
      <c r="AC1" s="342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</row>
    <row r="2" spans="1:52" ht="12.75" customHeight="1" x14ac:dyDescent="0.15">
      <c r="B2" s="135" t="s">
        <v>330</v>
      </c>
      <c r="C2" s="344"/>
      <c r="D2" s="344"/>
      <c r="Z2" s="134"/>
      <c r="AA2" s="134"/>
      <c r="AB2" s="345"/>
      <c r="AC2" s="345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</row>
    <row r="3" spans="1:52" ht="12.75" customHeight="1" x14ac:dyDescent="0.15">
      <c r="B3" s="344"/>
      <c r="C3" s="344"/>
      <c r="D3" s="344"/>
      <c r="X3" s="137" t="s">
        <v>331</v>
      </c>
      <c r="Z3" s="134"/>
      <c r="AA3" s="345"/>
      <c r="AB3" s="345"/>
      <c r="AC3" s="345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8"/>
      <c r="AX3" s="134"/>
      <c r="AY3" s="134"/>
      <c r="AZ3" s="134"/>
    </row>
    <row r="4" spans="1:52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</row>
    <row r="5" spans="1:52" ht="12" customHeight="1" x14ac:dyDescent="0.15">
      <c r="A5" s="155"/>
      <c r="B5" s="320"/>
      <c r="C5" s="495" t="s">
        <v>259</v>
      </c>
      <c r="D5" s="496"/>
      <c r="E5" s="520" t="s">
        <v>332</v>
      </c>
      <c r="F5" s="521"/>
      <c r="G5" s="521"/>
      <c r="H5" s="522"/>
      <c r="I5" s="139" t="s">
        <v>333</v>
      </c>
      <c r="J5" s="497"/>
      <c r="K5" s="497"/>
      <c r="L5" s="498"/>
      <c r="M5" s="139" t="s">
        <v>334</v>
      </c>
      <c r="N5" s="497"/>
      <c r="O5" s="497"/>
      <c r="P5" s="498"/>
      <c r="Q5" s="139" t="s">
        <v>335</v>
      </c>
      <c r="R5" s="497"/>
      <c r="S5" s="497"/>
      <c r="T5" s="498"/>
      <c r="U5" s="139" t="s">
        <v>336</v>
      </c>
      <c r="V5" s="497"/>
      <c r="W5" s="497"/>
      <c r="X5" s="498"/>
      <c r="Z5" s="134"/>
      <c r="AA5" s="134"/>
      <c r="AB5" s="499"/>
      <c r="AC5" s="499"/>
      <c r="AD5" s="523"/>
      <c r="AE5" s="524"/>
      <c r="AF5" s="524"/>
      <c r="AG5" s="524"/>
      <c r="AH5" s="134"/>
      <c r="AI5" s="345"/>
      <c r="AJ5" s="345"/>
      <c r="AK5" s="345"/>
      <c r="AL5" s="134"/>
      <c r="AM5" s="345"/>
      <c r="AN5" s="345"/>
      <c r="AO5" s="345"/>
      <c r="AP5" s="134"/>
      <c r="AQ5" s="345"/>
      <c r="AR5" s="345"/>
      <c r="AS5" s="345"/>
      <c r="AT5" s="134"/>
      <c r="AU5" s="345"/>
      <c r="AV5" s="345"/>
      <c r="AW5" s="345"/>
      <c r="AX5" s="134"/>
      <c r="AY5" s="134"/>
      <c r="AZ5" s="134"/>
    </row>
    <row r="6" spans="1:52" ht="12" customHeight="1" x14ac:dyDescent="0.15">
      <c r="A6" s="155"/>
      <c r="B6" s="156"/>
      <c r="C6" s="149"/>
      <c r="D6" s="160"/>
      <c r="E6" s="149"/>
      <c r="F6" s="500"/>
      <c r="G6" s="500"/>
      <c r="H6" s="501"/>
      <c r="I6" s="149"/>
      <c r="J6" s="500"/>
      <c r="K6" s="500"/>
      <c r="L6" s="501"/>
      <c r="M6" s="149"/>
      <c r="N6" s="500"/>
      <c r="O6" s="500"/>
      <c r="P6" s="501"/>
      <c r="Q6" s="149"/>
      <c r="R6" s="500"/>
      <c r="S6" s="500"/>
      <c r="T6" s="501"/>
      <c r="U6" s="149"/>
      <c r="V6" s="500"/>
      <c r="W6" s="500"/>
      <c r="X6" s="501"/>
      <c r="Z6" s="134"/>
      <c r="AA6" s="134"/>
      <c r="AB6" s="134"/>
      <c r="AC6" s="134"/>
      <c r="AD6" s="134"/>
      <c r="AE6" s="345"/>
      <c r="AF6" s="345"/>
      <c r="AG6" s="345"/>
      <c r="AH6" s="134"/>
      <c r="AI6" s="345"/>
      <c r="AJ6" s="345"/>
      <c r="AK6" s="345"/>
      <c r="AL6" s="134"/>
      <c r="AM6" s="345"/>
      <c r="AN6" s="345"/>
      <c r="AO6" s="345"/>
      <c r="AP6" s="134"/>
      <c r="AQ6" s="345"/>
      <c r="AR6" s="345"/>
      <c r="AS6" s="345"/>
      <c r="AT6" s="134"/>
      <c r="AU6" s="345"/>
      <c r="AV6" s="345"/>
      <c r="AW6" s="345"/>
      <c r="AX6" s="134"/>
      <c r="AY6" s="134"/>
      <c r="AZ6" s="134"/>
    </row>
    <row r="7" spans="1:52" ht="12" customHeight="1" x14ac:dyDescent="0.15">
      <c r="A7" s="155"/>
      <c r="B7" s="353" t="s">
        <v>321</v>
      </c>
      <c r="C7" s="354"/>
      <c r="D7" s="355"/>
      <c r="E7" s="380" t="s">
        <v>279</v>
      </c>
      <c r="F7" s="380" t="s">
        <v>174</v>
      </c>
      <c r="G7" s="380" t="s">
        <v>280</v>
      </c>
      <c r="H7" s="380" t="s">
        <v>98</v>
      </c>
      <c r="I7" s="380" t="s">
        <v>279</v>
      </c>
      <c r="J7" s="380" t="s">
        <v>174</v>
      </c>
      <c r="K7" s="380" t="s">
        <v>280</v>
      </c>
      <c r="L7" s="380" t="s">
        <v>98</v>
      </c>
      <c r="M7" s="380" t="s">
        <v>279</v>
      </c>
      <c r="N7" s="380" t="s">
        <v>174</v>
      </c>
      <c r="O7" s="380" t="s">
        <v>280</v>
      </c>
      <c r="P7" s="380" t="s">
        <v>98</v>
      </c>
      <c r="Q7" s="380" t="s">
        <v>279</v>
      </c>
      <c r="R7" s="380" t="s">
        <v>174</v>
      </c>
      <c r="S7" s="380" t="s">
        <v>280</v>
      </c>
      <c r="T7" s="380" t="s">
        <v>98</v>
      </c>
      <c r="U7" s="380" t="s">
        <v>279</v>
      </c>
      <c r="V7" s="380" t="s">
        <v>174</v>
      </c>
      <c r="W7" s="380" t="s">
        <v>280</v>
      </c>
      <c r="X7" s="380" t="s">
        <v>98</v>
      </c>
      <c r="Z7" s="134"/>
      <c r="AA7" s="378"/>
      <c r="AB7" s="378"/>
      <c r="AC7" s="378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381"/>
      <c r="AV7" s="381"/>
      <c r="AW7" s="381"/>
      <c r="AX7" s="134"/>
      <c r="AY7" s="134"/>
      <c r="AZ7" s="134"/>
    </row>
    <row r="8" spans="1:52" ht="12" customHeight="1" x14ac:dyDescent="0.15">
      <c r="A8" s="155"/>
      <c r="B8" s="149"/>
      <c r="C8" s="150"/>
      <c r="D8" s="160"/>
      <c r="E8" s="382"/>
      <c r="F8" s="382"/>
      <c r="G8" s="382" t="s">
        <v>281</v>
      </c>
      <c r="H8" s="382"/>
      <c r="I8" s="382"/>
      <c r="J8" s="382"/>
      <c r="K8" s="382" t="s">
        <v>281</v>
      </c>
      <c r="L8" s="382"/>
      <c r="M8" s="382"/>
      <c r="N8" s="382"/>
      <c r="O8" s="382" t="s">
        <v>281</v>
      </c>
      <c r="P8" s="382"/>
      <c r="Q8" s="382"/>
      <c r="R8" s="382"/>
      <c r="S8" s="382" t="s">
        <v>281</v>
      </c>
      <c r="T8" s="382"/>
      <c r="U8" s="382"/>
      <c r="V8" s="382"/>
      <c r="W8" s="382" t="s">
        <v>281</v>
      </c>
      <c r="X8" s="382"/>
      <c r="Z8" s="134"/>
      <c r="AA8" s="134"/>
      <c r="AB8" s="134"/>
      <c r="AC8" s="134"/>
      <c r="AD8" s="381"/>
      <c r="AE8" s="381"/>
      <c r="AF8" s="381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381"/>
      <c r="AX8" s="134"/>
      <c r="AY8" s="134"/>
      <c r="AZ8" s="134"/>
    </row>
    <row r="9" spans="1:52" ht="12" customHeight="1" x14ac:dyDescent="0.15">
      <c r="A9" s="155"/>
      <c r="B9" s="157" t="s">
        <v>263</v>
      </c>
      <c r="C9" s="316">
        <v>22</v>
      </c>
      <c r="D9" s="155" t="s">
        <v>264</v>
      </c>
      <c r="E9" s="357">
        <v>683</v>
      </c>
      <c r="F9" s="357">
        <v>998</v>
      </c>
      <c r="G9" s="360">
        <v>854</v>
      </c>
      <c r="H9" s="357">
        <v>135558</v>
      </c>
      <c r="I9" s="357">
        <v>1838</v>
      </c>
      <c r="J9" s="357">
        <v>2678</v>
      </c>
      <c r="K9" s="357">
        <v>2255</v>
      </c>
      <c r="L9" s="357">
        <v>104573</v>
      </c>
      <c r="M9" s="357">
        <v>1733</v>
      </c>
      <c r="N9" s="357">
        <v>2520</v>
      </c>
      <c r="O9" s="357">
        <v>2067</v>
      </c>
      <c r="P9" s="357">
        <v>151744</v>
      </c>
      <c r="Q9" s="357">
        <v>2751</v>
      </c>
      <c r="R9" s="357">
        <v>3570</v>
      </c>
      <c r="S9" s="357">
        <v>3180</v>
      </c>
      <c r="T9" s="357">
        <v>102320</v>
      </c>
      <c r="U9" s="357">
        <v>630</v>
      </c>
      <c r="V9" s="357">
        <v>798</v>
      </c>
      <c r="W9" s="357">
        <v>722</v>
      </c>
      <c r="X9" s="360">
        <v>219835</v>
      </c>
      <c r="Z9" s="134"/>
      <c r="AA9" s="138"/>
      <c r="AB9" s="316"/>
      <c r="AC9" s="134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58"/>
      <c r="AX9" s="134"/>
      <c r="AY9" s="134"/>
      <c r="AZ9" s="134"/>
    </row>
    <row r="10" spans="1:52" ht="12" customHeight="1" x14ac:dyDescent="0.15">
      <c r="A10" s="155"/>
      <c r="B10" s="157"/>
      <c r="C10" s="316">
        <v>23</v>
      </c>
      <c r="D10" s="155"/>
      <c r="E10" s="158">
        <v>651</v>
      </c>
      <c r="F10" s="158">
        <v>945</v>
      </c>
      <c r="G10" s="158">
        <v>803.12267139704329</v>
      </c>
      <c r="H10" s="158">
        <v>98182.3</v>
      </c>
      <c r="I10" s="158">
        <v>1995</v>
      </c>
      <c r="J10" s="158">
        <v>2730</v>
      </c>
      <c r="K10" s="158">
        <v>2231.5556094927438</v>
      </c>
      <c r="L10" s="158">
        <v>97541.499999999971</v>
      </c>
      <c r="M10" s="158">
        <v>1417.5</v>
      </c>
      <c r="N10" s="158">
        <v>2362.5</v>
      </c>
      <c r="O10" s="158">
        <v>1995.786598378148</v>
      </c>
      <c r="P10" s="158">
        <v>116475.1</v>
      </c>
      <c r="Q10" s="158">
        <v>2572.5</v>
      </c>
      <c r="R10" s="158">
        <v>3675</v>
      </c>
      <c r="S10" s="158">
        <v>2903.3456418876244</v>
      </c>
      <c r="T10" s="158">
        <v>106831.80000000002</v>
      </c>
      <c r="U10" s="158">
        <v>651</v>
      </c>
      <c r="V10" s="159">
        <v>899.85</v>
      </c>
      <c r="W10" s="158">
        <v>748.82035314616689</v>
      </c>
      <c r="X10" s="159">
        <v>190384.5</v>
      </c>
      <c r="Z10" s="134"/>
      <c r="AA10" s="138"/>
      <c r="AB10" s="316"/>
      <c r="AC10" s="134"/>
      <c r="AD10" s="358"/>
      <c r="AE10" s="358"/>
      <c r="AF10" s="358"/>
      <c r="AG10" s="358"/>
      <c r="AH10" s="358"/>
      <c r="AI10" s="358"/>
      <c r="AJ10" s="358"/>
      <c r="AK10" s="358"/>
      <c r="AL10" s="358"/>
      <c r="AM10" s="358"/>
      <c r="AN10" s="358"/>
      <c r="AO10" s="358"/>
      <c r="AP10" s="358"/>
      <c r="AQ10" s="358"/>
      <c r="AR10" s="358"/>
      <c r="AS10" s="358"/>
      <c r="AT10" s="358"/>
      <c r="AU10" s="358"/>
      <c r="AV10" s="358"/>
      <c r="AW10" s="358"/>
      <c r="AX10" s="134"/>
      <c r="AY10" s="134"/>
      <c r="AZ10" s="134"/>
    </row>
    <row r="11" spans="1:52" ht="12" customHeight="1" x14ac:dyDescent="0.15">
      <c r="A11" s="134"/>
      <c r="B11" s="361"/>
      <c r="C11" s="318">
        <v>24</v>
      </c>
      <c r="D11" s="160"/>
      <c r="E11" s="238">
        <v>630</v>
      </c>
      <c r="F11" s="321">
        <v>1186.5</v>
      </c>
      <c r="G11" s="260">
        <v>874.38226446054966</v>
      </c>
      <c r="H11" s="238">
        <v>118335.69999999998</v>
      </c>
      <c r="I11" s="238">
        <v>1900.5</v>
      </c>
      <c r="J11" s="238">
        <v>3255</v>
      </c>
      <c r="K11" s="239">
        <v>2285.3076874764479</v>
      </c>
      <c r="L11" s="238">
        <v>54026.7</v>
      </c>
      <c r="M11" s="238">
        <v>1312.5</v>
      </c>
      <c r="N11" s="238">
        <v>2761.5</v>
      </c>
      <c r="O11" s="239">
        <v>2053.738254447579</v>
      </c>
      <c r="P11" s="321">
        <v>130543.29999999999</v>
      </c>
      <c r="Q11" s="240">
        <v>2635.5</v>
      </c>
      <c r="R11" s="238">
        <v>3937.5</v>
      </c>
      <c r="S11" s="239">
        <v>2876.426732062092</v>
      </c>
      <c r="T11" s="238">
        <v>111202.50000000001</v>
      </c>
      <c r="U11" s="238">
        <v>609</v>
      </c>
      <c r="V11" s="238">
        <v>934.5</v>
      </c>
      <c r="W11" s="239">
        <v>721.79959564109026</v>
      </c>
      <c r="X11" s="240">
        <v>151482.69999999998</v>
      </c>
      <c r="Z11" s="134"/>
      <c r="AA11" s="138"/>
      <c r="AB11" s="316"/>
      <c r="AC11" s="134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34"/>
      <c r="AY11" s="134"/>
      <c r="AZ11" s="134"/>
    </row>
    <row r="12" spans="1:52" ht="12" customHeight="1" x14ac:dyDescent="0.15">
      <c r="A12" s="134"/>
      <c r="B12" s="157"/>
      <c r="C12" s="316">
        <v>10</v>
      </c>
      <c r="D12" s="155"/>
      <c r="E12" s="241">
        <v>672</v>
      </c>
      <c r="F12" s="241">
        <v>913.5</v>
      </c>
      <c r="G12" s="241">
        <v>801.65074333187579</v>
      </c>
      <c r="H12" s="357">
        <v>4388.6000000000004</v>
      </c>
      <c r="I12" s="357">
        <v>1900.5</v>
      </c>
      <c r="J12" s="357">
        <v>2730</v>
      </c>
      <c r="K12" s="357">
        <v>2313.6724502280063</v>
      </c>
      <c r="L12" s="357">
        <v>5276.9</v>
      </c>
      <c r="M12" s="357">
        <v>1312.5</v>
      </c>
      <c r="N12" s="357">
        <v>2467.5</v>
      </c>
      <c r="O12" s="357">
        <v>2058.4343557857578</v>
      </c>
      <c r="P12" s="357">
        <v>11876.8</v>
      </c>
      <c r="Q12" s="357">
        <v>2730</v>
      </c>
      <c r="R12" s="357">
        <v>3570</v>
      </c>
      <c r="S12" s="357">
        <v>2975.1060681637732</v>
      </c>
      <c r="T12" s="357">
        <v>12671.400000000001</v>
      </c>
      <c r="U12" s="357">
        <v>682.5</v>
      </c>
      <c r="V12" s="357">
        <v>882</v>
      </c>
      <c r="W12" s="357">
        <v>775.41290091333906</v>
      </c>
      <c r="X12" s="360">
        <v>33281.5</v>
      </c>
      <c r="Z12" s="134"/>
      <c r="AA12" s="138"/>
      <c r="AB12" s="316"/>
      <c r="AC12" s="134"/>
      <c r="AD12" s="253"/>
      <c r="AE12" s="253"/>
      <c r="AF12" s="253"/>
      <c r="AG12" s="358"/>
      <c r="AH12" s="358"/>
      <c r="AI12" s="358"/>
      <c r="AJ12" s="358"/>
      <c r="AK12" s="358"/>
      <c r="AL12" s="358"/>
      <c r="AM12" s="358"/>
      <c r="AN12" s="358"/>
      <c r="AO12" s="358"/>
      <c r="AP12" s="358"/>
      <c r="AQ12" s="358"/>
      <c r="AR12" s="358"/>
      <c r="AS12" s="358"/>
      <c r="AT12" s="358"/>
      <c r="AU12" s="358"/>
      <c r="AV12" s="358"/>
      <c r="AW12" s="358"/>
      <c r="AX12" s="134"/>
      <c r="AY12" s="134"/>
      <c r="AZ12" s="134"/>
    </row>
    <row r="13" spans="1:52" ht="12" customHeight="1" x14ac:dyDescent="0.15">
      <c r="A13" s="134"/>
      <c r="B13" s="157"/>
      <c r="C13" s="316">
        <v>11</v>
      </c>
      <c r="D13" s="155"/>
      <c r="E13" s="241">
        <v>630</v>
      </c>
      <c r="F13" s="241">
        <v>1186.5</v>
      </c>
      <c r="G13" s="241">
        <v>1059.2747603336654</v>
      </c>
      <c r="H13" s="357">
        <v>8121.9</v>
      </c>
      <c r="I13" s="357">
        <v>1900.5</v>
      </c>
      <c r="J13" s="357">
        <v>2992.5</v>
      </c>
      <c r="K13" s="357">
        <v>2309.0710603003813</v>
      </c>
      <c r="L13" s="357">
        <v>2682.6</v>
      </c>
      <c r="M13" s="357">
        <v>1312.5</v>
      </c>
      <c r="N13" s="357">
        <v>2572.5</v>
      </c>
      <c r="O13" s="357">
        <v>2046.6430674712817</v>
      </c>
      <c r="P13" s="357">
        <v>9812.2000000000007</v>
      </c>
      <c r="Q13" s="357">
        <v>2677.5</v>
      </c>
      <c r="R13" s="357">
        <v>3675</v>
      </c>
      <c r="S13" s="357">
        <v>3025.2882768016211</v>
      </c>
      <c r="T13" s="357">
        <v>12025.3</v>
      </c>
      <c r="U13" s="357">
        <v>682.5</v>
      </c>
      <c r="V13" s="357">
        <v>882</v>
      </c>
      <c r="W13" s="357">
        <v>732.00023830801308</v>
      </c>
      <c r="X13" s="360">
        <v>11255.8</v>
      </c>
      <c r="Z13" s="134"/>
      <c r="AA13" s="138"/>
      <c r="AB13" s="316"/>
      <c r="AC13" s="134"/>
      <c r="AD13" s="253"/>
      <c r="AE13" s="253"/>
      <c r="AF13" s="253"/>
      <c r="AG13" s="358"/>
      <c r="AH13" s="358"/>
      <c r="AI13" s="358"/>
      <c r="AJ13" s="358"/>
      <c r="AK13" s="358"/>
      <c r="AL13" s="358"/>
      <c r="AM13" s="358"/>
      <c r="AN13" s="358"/>
      <c r="AO13" s="358"/>
      <c r="AP13" s="358"/>
      <c r="AQ13" s="358"/>
      <c r="AR13" s="358"/>
      <c r="AS13" s="358"/>
      <c r="AT13" s="358"/>
      <c r="AU13" s="358"/>
      <c r="AV13" s="358"/>
      <c r="AW13" s="358"/>
      <c r="AX13" s="134"/>
      <c r="AY13" s="134"/>
      <c r="AZ13" s="134"/>
    </row>
    <row r="14" spans="1:52" ht="12" customHeight="1" x14ac:dyDescent="0.15">
      <c r="A14" s="134"/>
      <c r="B14" s="157"/>
      <c r="C14" s="316">
        <v>12</v>
      </c>
      <c r="D14" s="155"/>
      <c r="E14" s="241">
        <v>677.25</v>
      </c>
      <c r="F14" s="241">
        <v>1186.5</v>
      </c>
      <c r="G14" s="241">
        <v>1081.6467308452375</v>
      </c>
      <c r="H14" s="357">
        <v>6491</v>
      </c>
      <c r="I14" s="357">
        <v>1995</v>
      </c>
      <c r="J14" s="357">
        <v>3255</v>
      </c>
      <c r="K14" s="357">
        <v>2537.8066648858021</v>
      </c>
      <c r="L14" s="357">
        <v>4061</v>
      </c>
      <c r="M14" s="357">
        <v>1659</v>
      </c>
      <c r="N14" s="357">
        <v>2761.5</v>
      </c>
      <c r="O14" s="357">
        <v>2257.5610398297367</v>
      </c>
      <c r="P14" s="357">
        <v>10425</v>
      </c>
      <c r="Q14" s="357">
        <v>3150</v>
      </c>
      <c r="R14" s="357">
        <v>3937.5</v>
      </c>
      <c r="S14" s="357">
        <v>3441.4369989979955</v>
      </c>
      <c r="T14" s="357">
        <v>10328</v>
      </c>
      <c r="U14" s="357">
        <v>682.5</v>
      </c>
      <c r="V14" s="357">
        <v>882</v>
      </c>
      <c r="W14" s="357">
        <v>816.49609375</v>
      </c>
      <c r="X14" s="360">
        <v>6003</v>
      </c>
      <c r="Z14" s="134"/>
      <c r="AA14" s="138"/>
      <c r="AB14" s="316"/>
      <c r="AC14" s="134"/>
      <c r="AD14" s="253"/>
      <c r="AE14" s="253"/>
      <c r="AF14" s="253"/>
      <c r="AG14" s="358"/>
      <c r="AH14" s="358"/>
      <c r="AI14" s="358"/>
      <c r="AJ14" s="358"/>
      <c r="AK14" s="358"/>
      <c r="AL14" s="358"/>
      <c r="AM14" s="358"/>
      <c r="AN14" s="358"/>
      <c r="AO14" s="358"/>
      <c r="AP14" s="358"/>
      <c r="AQ14" s="358"/>
      <c r="AR14" s="358"/>
      <c r="AS14" s="358"/>
      <c r="AT14" s="358"/>
      <c r="AU14" s="358"/>
      <c r="AV14" s="358"/>
      <c r="AW14" s="358"/>
      <c r="AX14" s="134"/>
      <c r="AY14" s="134"/>
      <c r="AZ14" s="134"/>
    </row>
    <row r="15" spans="1:52" ht="12" customHeight="1" x14ac:dyDescent="0.15">
      <c r="A15" s="134"/>
      <c r="B15" s="157" t="s">
        <v>265</v>
      </c>
      <c r="C15" s="316">
        <v>1</v>
      </c>
      <c r="D15" s="155" t="s">
        <v>322</v>
      </c>
      <c r="E15" s="241">
        <v>703.5</v>
      </c>
      <c r="F15" s="241">
        <v>1071</v>
      </c>
      <c r="G15" s="241">
        <v>850.69088698471523</v>
      </c>
      <c r="H15" s="357">
        <v>7607.6</v>
      </c>
      <c r="I15" s="357">
        <v>1995</v>
      </c>
      <c r="J15" s="357">
        <v>2992.5</v>
      </c>
      <c r="K15" s="357">
        <v>2496.595747716894</v>
      </c>
      <c r="L15" s="357">
        <v>5828.5</v>
      </c>
      <c r="M15" s="357">
        <v>2079</v>
      </c>
      <c r="N15" s="357">
        <v>2614.5</v>
      </c>
      <c r="O15" s="357">
        <v>2181.8262075718017</v>
      </c>
      <c r="P15" s="357">
        <v>12119.8</v>
      </c>
      <c r="Q15" s="357">
        <v>3076.5</v>
      </c>
      <c r="R15" s="357">
        <v>3780</v>
      </c>
      <c r="S15" s="357">
        <v>3439.4369642721686</v>
      </c>
      <c r="T15" s="357">
        <v>4996.2</v>
      </c>
      <c r="U15" s="357">
        <v>693</v>
      </c>
      <c r="V15" s="357">
        <v>882</v>
      </c>
      <c r="W15" s="357">
        <v>777.40384615384619</v>
      </c>
      <c r="X15" s="360">
        <v>7135.6999999999989</v>
      </c>
      <c r="Z15" s="134"/>
      <c r="AA15" s="138"/>
      <c r="AB15" s="316"/>
      <c r="AC15" s="134"/>
      <c r="AD15" s="253"/>
      <c r="AE15" s="253"/>
      <c r="AF15" s="253"/>
      <c r="AG15" s="358"/>
      <c r="AH15" s="358"/>
      <c r="AI15" s="358"/>
      <c r="AJ15" s="358"/>
      <c r="AK15" s="358"/>
      <c r="AL15" s="358"/>
      <c r="AM15" s="358"/>
      <c r="AN15" s="358"/>
      <c r="AO15" s="358"/>
      <c r="AP15" s="358"/>
      <c r="AQ15" s="358"/>
      <c r="AR15" s="358"/>
      <c r="AS15" s="358"/>
      <c r="AT15" s="358"/>
      <c r="AU15" s="358"/>
      <c r="AV15" s="358"/>
      <c r="AW15" s="358"/>
      <c r="AX15" s="134"/>
      <c r="AY15" s="134"/>
      <c r="AZ15" s="134"/>
    </row>
    <row r="16" spans="1:52" ht="12" customHeight="1" x14ac:dyDescent="0.15">
      <c r="A16" s="134"/>
      <c r="B16" s="157"/>
      <c r="C16" s="316">
        <v>2</v>
      </c>
      <c r="D16" s="155"/>
      <c r="E16" s="241">
        <v>735</v>
      </c>
      <c r="F16" s="241">
        <v>1050</v>
      </c>
      <c r="G16" s="241">
        <v>850.3248668188736</v>
      </c>
      <c r="H16" s="357">
        <v>3474.2</v>
      </c>
      <c r="I16" s="357">
        <v>2205</v>
      </c>
      <c r="J16" s="357">
        <v>2887.5</v>
      </c>
      <c r="K16" s="357">
        <v>2531.5283281092911</v>
      </c>
      <c r="L16" s="357">
        <v>2852.8999999999996</v>
      </c>
      <c r="M16" s="357">
        <v>2079</v>
      </c>
      <c r="N16" s="357">
        <v>2520</v>
      </c>
      <c r="O16" s="357">
        <v>2162.5763287286354</v>
      </c>
      <c r="P16" s="357">
        <v>7065.1</v>
      </c>
      <c r="Q16" s="357">
        <v>3087</v>
      </c>
      <c r="R16" s="357">
        <v>3675</v>
      </c>
      <c r="S16" s="357">
        <v>3362.4581378375565</v>
      </c>
      <c r="T16" s="357">
        <v>6536.3</v>
      </c>
      <c r="U16" s="357">
        <v>735</v>
      </c>
      <c r="V16" s="357">
        <v>882</v>
      </c>
      <c r="W16" s="357">
        <v>817.66907746705249</v>
      </c>
      <c r="X16" s="360">
        <v>3509.2</v>
      </c>
      <c r="Z16" s="134"/>
      <c r="AA16" s="138"/>
      <c r="AB16" s="316"/>
      <c r="AC16" s="134"/>
      <c r="AD16" s="253"/>
      <c r="AE16" s="253"/>
      <c r="AF16" s="253"/>
      <c r="AG16" s="358"/>
      <c r="AH16" s="358"/>
      <c r="AI16" s="358"/>
      <c r="AJ16" s="358"/>
      <c r="AK16" s="358"/>
      <c r="AL16" s="358"/>
      <c r="AM16" s="358"/>
      <c r="AN16" s="358"/>
      <c r="AO16" s="358"/>
      <c r="AP16" s="358"/>
      <c r="AQ16" s="358"/>
      <c r="AR16" s="358"/>
      <c r="AS16" s="358"/>
      <c r="AT16" s="358"/>
      <c r="AU16" s="358"/>
      <c r="AV16" s="358"/>
      <c r="AW16" s="358"/>
      <c r="AX16" s="134"/>
      <c r="AY16" s="134"/>
      <c r="AZ16" s="134"/>
    </row>
    <row r="17" spans="1:52" ht="12" customHeight="1" x14ac:dyDescent="0.15">
      <c r="A17" s="134"/>
      <c r="B17" s="157"/>
      <c r="C17" s="316">
        <v>3</v>
      </c>
      <c r="D17" s="155"/>
      <c r="E17" s="241">
        <v>735</v>
      </c>
      <c r="F17" s="241">
        <v>1144.5</v>
      </c>
      <c r="G17" s="241">
        <v>903.02788132563978</v>
      </c>
      <c r="H17" s="357">
        <v>7558.2000000000007</v>
      </c>
      <c r="I17" s="357">
        <v>2341.5</v>
      </c>
      <c r="J17" s="357">
        <v>2940</v>
      </c>
      <c r="K17" s="357">
        <v>2667.417915433808</v>
      </c>
      <c r="L17" s="357">
        <v>3748.7</v>
      </c>
      <c r="M17" s="357">
        <v>1890</v>
      </c>
      <c r="N17" s="357">
        <v>2677.5</v>
      </c>
      <c r="O17" s="357">
        <v>2358.8579349433221</v>
      </c>
      <c r="P17" s="357">
        <v>6856.9</v>
      </c>
      <c r="Q17" s="357">
        <v>3150</v>
      </c>
      <c r="R17" s="357">
        <v>3832.5</v>
      </c>
      <c r="S17" s="357">
        <v>3491.027826541665</v>
      </c>
      <c r="T17" s="357">
        <v>6166.1</v>
      </c>
      <c r="U17" s="357">
        <v>787.5</v>
      </c>
      <c r="V17" s="357">
        <v>938.7</v>
      </c>
      <c r="W17" s="357">
        <v>854.96610544971202</v>
      </c>
      <c r="X17" s="360">
        <v>20190.599999999999</v>
      </c>
      <c r="Z17" s="134"/>
      <c r="AA17" s="138"/>
      <c r="AB17" s="316"/>
      <c r="AC17" s="134"/>
      <c r="AD17" s="253"/>
      <c r="AE17" s="253"/>
      <c r="AF17" s="253"/>
      <c r="AG17" s="358"/>
      <c r="AH17" s="358"/>
      <c r="AI17" s="358"/>
      <c r="AJ17" s="358"/>
      <c r="AK17" s="358"/>
      <c r="AL17" s="358"/>
      <c r="AM17" s="358"/>
      <c r="AN17" s="358"/>
      <c r="AO17" s="358"/>
      <c r="AP17" s="358"/>
      <c r="AQ17" s="358"/>
      <c r="AR17" s="358"/>
      <c r="AS17" s="358"/>
      <c r="AT17" s="358"/>
      <c r="AU17" s="358"/>
      <c r="AV17" s="358"/>
      <c r="AW17" s="358"/>
      <c r="AX17" s="134"/>
      <c r="AY17" s="134"/>
      <c r="AZ17" s="134"/>
    </row>
    <row r="18" spans="1:52" ht="12" customHeight="1" x14ac:dyDescent="0.15">
      <c r="A18" s="134"/>
      <c r="B18" s="157"/>
      <c r="C18" s="316">
        <v>4</v>
      </c>
      <c r="D18" s="155"/>
      <c r="E18" s="241">
        <v>735</v>
      </c>
      <c r="F18" s="241">
        <v>1050</v>
      </c>
      <c r="G18" s="241">
        <v>866.76617185614282</v>
      </c>
      <c r="H18" s="357">
        <v>12933.1</v>
      </c>
      <c r="I18" s="357">
        <v>2362.5</v>
      </c>
      <c r="J18" s="357">
        <v>2887.5</v>
      </c>
      <c r="K18" s="357">
        <v>2704.7886277220882</v>
      </c>
      <c r="L18" s="357">
        <v>2457.3000000000002</v>
      </c>
      <c r="M18" s="357">
        <v>2215.5</v>
      </c>
      <c r="N18" s="357">
        <v>2467.5</v>
      </c>
      <c r="O18" s="357">
        <v>2256.1016681445358</v>
      </c>
      <c r="P18" s="357">
        <v>4659.3999999999996</v>
      </c>
      <c r="Q18" s="357">
        <v>3255</v>
      </c>
      <c r="R18" s="357">
        <v>3780</v>
      </c>
      <c r="S18" s="357">
        <v>3528.0435971593834</v>
      </c>
      <c r="T18" s="357">
        <v>6677.8</v>
      </c>
      <c r="U18" s="357">
        <v>808.5</v>
      </c>
      <c r="V18" s="357">
        <v>908.25</v>
      </c>
      <c r="W18" s="357">
        <v>848.89860063706419</v>
      </c>
      <c r="X18" s="360">
        <v>8755.2999999999993</v>
      </c>
      <c r="Z18" s="134"/>
      <c r="AA18" s="138"/>
      <c r="AB18" s="316"/>
      <c r="AC18" s="134"/>
      <c r="AD18" s="253"/>
      <c r="AE18" s="253"/>
      <c r="AF18" s="253"/>
      <c r="AG18" s="358"/>
      <c r="AH18" s="358"/>
      <c r="AI18" s="358"/>
      <c r="AJ18" s="358"/>
      <c r="AK18" s="358"/>
      <c r="AL18" s="358"/>
      <c r="AM18" s="358"/>
      <c r="AN18" s="358"/>
      <c r="AO18" s="358"/>
      <c r="AP18" s="358"/>
      <c r="AQ18" s="358"/>
      <c r="AR18" s="358"/>
      <c r="AS18" s="358"/>
      <c r="AT18" s="358"/>
      <c r="AU18" s="358"/>
      <c r="AV18" s="358"/>
      <c r="AW18" s="358"/>
      <c r="AX18" s="134"/>
      <c r="AY18" s="134"/>
      <c r="AZ18" s="134"/>
    </row>
    <row r="19" spans="1:52" ht="12" customHeight="1" x14ac:dyDescent="0.15">
      <c r="A19" s="134"/>
      <c r="B19" s="157"/>
      <c r="C19" s="316">
        <v>5</v>
      </c>
      <c r="D19" s="155"/>
      <c r="E19" s="241">
        <v>735</v>
      </c>
      <c r="F19" s="241">
        <v>1050</v>
      </c>
      <c r="G19" s="241">
        <v>832.28539548723029</v>
      </c>
      <c r="H19" s="357">
        <v>11261.4</v>
      </c>
      <c r="I19" s="357">
        <v>2415</v>
      </c>
      <c r="J19" s="357">
        <v>2887.5</v>
      </c>
      <c r="K19" s="357">
        <v>2807.0045190445458</v>
      </c>
      <c r="L19" s="357">
        <v>938</v>
      </c>
      <c r="M19" s="357">
        <v>1890</v>
      </c>
      <c r="N19" s="357">
        <v>2520</v>
      </c>
      <c r="O19" s="357">
        <v>2287.5620074349445</v>
      </c>
      <c r="P19" s="357">
        <v>2770.8</v>
      </c>
      <c r="Q19" s="357">
        <v>3360</v>
      </c>
      <c r="R19" s="357">
        <v>3990</v>
      </c>
      <c r="S19" s="357">
        <v>3620.251255440241</v>
      </c>
      <c r="T19" s="357">
        <v>4512.2</v>
      </c>
      <c r="U19" s="357">
        <v>756</v>
      </c>
      <c r="V19" s="357">
        <v>908.25</v>
      </c>
      <c r="W19" s="357">
        <v>830.65917685339912</v>
      </c>
      <c r="X19" s="360">
        <v>9652.2000000000007</v>
      </c>
      <c r="Z19" s="134"/>
      <c r="AA19" s="138"/>
      <c r="AB19" s="316"/>
      <c r="AC19" s="134"/>
      <c r="AD19" s="253"/>
      <c r="AE19" s="253"/>
      <c r="AF19" s="253"/>
      <c r="AG19" s="358"/>
      <c r="AH19" s="358"/>
      <c r="AI19" s="358"/>
      <c r="AJ19" s="358"/>
      <c r="AK19" s="358"/>
      <c r="AL19" s="358"/>
      <c r="AM19" s="358"/>
      <c r="AN19" s="358"/>
      <c r="AO19" s="358"/>
      <c r="AP19" s="358"/>
      <c r="AQ19" s="358"/>
      <c r="AR19" s="358"/>
      <c r="AS19" s="358"/>
      <c r="AT19" s="358"/>
      <c r="AU19" s="358"/>
      <c r="AV19" s="358"/>
      <c r="AW19" s="358"/>
      <c r="AX19" s="134"/>
      <c r="AY19" s="134"/>
      <c r="AZ19" s="134"/>
    </row>
    <row r="20" spans="1:52" ht="12" customHeight="1" x14ac:dyDescent="0.15">
      <c r="A20" s="134"/>
      <c r="B20" s="361"/>
      <c r="C20" s="318">
        <v>6</v>
      </c>
      <c r="D20" s="160"/>
      <c r="E20" s="257">
        <v>703.5</v>
      </c>
      <c r="F20" s="257">
        <v>1050</v>
      </c>
      <c r="G20" s="257">
        <v>800.59871322575634</v>
      </c>
      <c r="H20" s="362">
        <v>7765.4</v>
      </c>
      <c r="I20" s="362">
        <v>2362.5</v>
      </c>
      <c r="J20" s="362">
        <v>2782.5</v>
      </c>
      <c r="K20" s="362">
        <v>2508.1889632107018</v>
      </c>
      <c r="L20" s="362">
        <v>1085.7</v>
      </c>
      <c r="M20" s="362">
        <v>1942.5</v>
      </c>
      <c r="N20" s="362">
        <v>2730</v>
      </c>
      <c r="O20" s="362">
        <v>2245.3229988726048</v>
      </c>
      <c r="P20" s="362">
        <v>2308.6</v>
      </c>
      <c r="Q20" s="362">
        <v>3360</v>
      </c>
      <c r="R20" s="362">
        <v>4252.5</v>
      </c>
      <c r="S20" s="362">
        <v>3681.2088915637428</v>
      </c>
      <c r="T20" s="362">
        <v>5029.7999999999993</v>
      </c>
      <c r="U20" s="362">
        <v>787.5</v>
      </c>
      <c r="V20" s="362">
        <v>908.25</v>
      </c>
      <c r="W20" s="362">
        <v>859.90993129086871</v>
      </c>
      <c r="X20" s="363">
        <v>10986.6</v>
      </c>
      <c r="Z20" s="134"/>
      <c r="AA20" s="138"/>
      <c r="AB20" s="316"/>
      <c r="AC20" s="134"/>
      <c r="AD20" s="253"/>
      <c r="AE20" s="253"/>
      <c r="AF20" s="253"/>
      <c r="AG20" s="358"/>
      <c r="AH20" s="358"/>
      <c r="AI20" s="358"/>
      <c r="AJ20" s="358"/>
      <c r="AK20" s="358"/>
      <c r="AL20" s="358"/>
      <c r="AM20" s="358"/>
      <c r="AN20" s="358"/>
      <c r="AO20" s="358"/>
      <c r="AP20" s="358"/>
      <c r="AQ20" s="358"/>
      <c r="AR20" s="358"/>
      <c r="AS20" s="358"/>
      <c r="AT20" s="358"/>
      <c r="AU20" s="358"/>
      <c r="AV20" s="358"/>
      <c r="AW20" s="358"/>
      <c r="AX20" s="134"/>
      <c r="AY20" s="134"/>
      <c r="AZ20" s="134"/>
    </row>
    <row r="21" spans="1:52" ht="12" customHeight="1" x14ac:dyDescent="0.15">
      <c r="A21" s="155"/>
      <c r="B21" s="504"/>
      <c r="C21" s="505"/>
      <c r="D21" s="400"/>
      <c r="E21" s="241"/>
      <c r="F21" s="241"/>
      <c r="G21" s="241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  <c r="V21" s="357"/>
      <c r="W21" s="357"/>
      <c r="X21" s="357"/>
      <c r="Z21" s="253"/>
      <c r="AA21" s="138"/>
      <c r="AB21" s="316"/>
      <c r="AC21" s="134"/>
      <c r="AD21" s="253"/>
      <c r="AE21" s="253"/>
      <c r="AF21" s="253"/>
      <c r="AG21" s="358"/>
      <c r="AH21" s="358"/>
      <c r="AI21" s="358"/>
      <c r="AJ21" s="358"/>
      <c r="AK21" s="358"/>
      <c r="AL21" s="358"/>
      <c r="AM21" s="358"/>
      <c r="AN21" s="358"/>
      <c r="AO21" s="358"/>
      <c r="AP21" s="358"/>
      <c r="AQ21" s="358"/>
      <c r="AR21" s="358"/>
      <c r="AS21" s="358"/>
      <c r="AT21" s="358"/>
      <c r="AU21" s="358"/>
      <c r="AV21" s="358"/>
      <c r="AW21" s="358"/>
      <c r="AX21" s="134"/>
      <c r="AY21" s="134"/>
      <c r="AZ21" s="134"/>
    </row>
    <row r="22" spans="1:52" ht="12" customHeight="1" x14ac:dyDescent="0.15">
      <c r="A22" s="155"/>
      <c r="B22" s="525"/>
      <c r="C22" s="526"/>
      <c r="D22" s="398"/>
      <c r="E22" s="241"/>
      <c r="F22" s="241"/>
      <c r="G22" s="241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Z22" s="253"/>
      <c r="AA22" s="138"/>
      <c r="AB22" s="316"/>
      <c r="AC22" s="134"/>
      <c r="AD22" s="253"/>
      <c r="AE22" s="253"/>
      <c r="AF22" s="253"/>
      <c r="AG22" s="358"/>
      <c r="AH22" s="358"/>
      <c r="AI22" s="358"/>
      <c r="AJ22" s="358"/>
      <c r="AK22" s="358"/>
      <c r="AL22" s="358"/>
      <c r="AM22" s="358"/>
      <c r="AN22" s="358"/>
      <c r="AO22" s="358"/>
      <c r="AP22" s="358"/>
      <c r="AQ22" s="358"/>
      <c r="AR22" s="358"/>
      <c r="AS22" s="358"/>
      <c r="AT22" s="358"/>
      <c r="AU22" s="358"/>
      <c r="AV22" s="358"/>
      <c r="AW22" s="358"/>
      <c r="AX22" s="134"/>
      <c r="AY22" s="134"/>
      <c r="AZ22" s="134"/>
    </row>
    <row r="23" spans="1:52" ht="12" customHeight="1" x14ac:dyDescent="0.15">
      <c r="A23" s="155"/>
      <c r="B23" s="506">
        <v>41428</v>
      </c>
      <c r="C23" s="507"/>
      <c r="D23" s="404">
        <v>41439</v>
      </c>
      <c r="E23" s="241">
        <v>714</v>
      </c>
      <c r="F23" s="241">
        <v>1050</v>
      </c>
      <c r="G23" s="241">
        <v>799.29420951465625</v>
      </c>
      <c r="H23" s="357">
        <v>3852.9</v>
      </c>
      <c r="I23" s="357">
        <v>2362.5</v>
      </c>
      <c r="J23" s="357">
        <v>2782.5</v>
      </c>
      <c r="K23" s="357">
        <v>2487.9383358098066</v>
      </c>
      <c r="L23" s="357">
        <v>375.2</v>
      </c>
      <c r="M23" s="357">
        <v>1942.5</v>
      </c>
      <c r="N23" s="357">
        <v>2625</v>
      </c>
      <c r="O23" s="357">
        <v>2218.9184295446398</v>
      </c>
      <c r="P23" s="357">
        <v>1336.8</v>
      </c>
      <c r="Q23" s="357">
        <v>3360</v>
      </c>
      <c r="R23" s="357">
        <v>4252.5</v>
      </c>
      <c r="S23" s="357">
        <v>3679.8585873830357</v>
      </c>
      <c r="T23" s="357">
        <v>3431.2</v>
      </c>
      <c r="U23" s="357">
        <v>787.5</v>
      </c>
      <c r="V23" s="357">
        <v>908.25</v>
      </c>
      <c r="W23" s="357">
        <v>861.91622038667526</v>
      </c>
      <c r="X23" s="357">
        <v>4570.5</v>
      </c>
      <c r="Z23" s="253"/>
      <c r="AA23" s="138"/>
      <c r="AB23" s="316"/>
      <c r="AC23" s="134"/>
      <c r="AD23" s="253"/>
      <c r="AE23" s="253"/>
      <c r="AF23" s="253"/>
      <c r="AG23" s="358"/>
      <c r="AH23" s="358"/>
      <c r="AI23" s="358"/>
      <c r="AJ23" s="358"/>
      <c r="AK23" s="358"/>
      <c r="AL23" s="358"/>
      <c r="AM23" s="358"/>
      <c r="AN23" s="358"/>
      <c r="AO23" s="358"/>
      <c r="AP23" s="358"/>
      <c r="AQ23" s="358"/>
      <c r="AR23" s="358"/>
      <c r="AS23" s="358"/>
      <c r="AT23" s="358"/>
      <c r="AU23" s="358"/>
      <c r="AV23" s="358"/>
      <c r="AW23" s="358"/>
      <c r="AX23" s="134"/>
      <c r="AY23" s="134"/>
      <c r="AZ23" s="134"/>
    </row>
    <row r="24" spans="1:52" ht="12" customHeight="1" x14ac:dyDescent="0.15">
      <c r="A24" s="155"/>
      <c r="B24" s="506">
        <v>41442</v>
      </c>
      <c r="C24" s="507"/>
      <c r="D24" s="404">
        <v>41453</v>
      </c>
      <c r="E24" s="241">
        <v>703.5</v>
      </c>
      <c r="F24" s="241">
        <v>1050</v>
      </c>
      <c r="G24" s="241">
        <v>801.590464882638</v>
      </c>
      <c r="H24" s="357">
        <v>3912.5</v>
      </c>
      <c r="I24" s="357">
        <v>2362.5</v>
      </c>
      <c r="J24" s="357">
        <v>2782.5</v>
      </c>
      <c r="K24" s="357">
        <v>2511.7641657922345</v>
      </c>
      <c r="L24" s="357">
        <v>710.5</v>
      </c>
      <c r="M24" s="357">
        <v>1953</v>
      </c>
      <c r="N24" s="357">
        <v>2730</v>
      </c>
      <c r="O24" s="357">
        <v>2274.3961705487568</v>
      </c>
      <c r="P24" s="357">
        <v>971.8</v>
      </c>
      <c r="Q24" s="357">
        <v>3360</v>
      </c>
      <c r="R24" s="357">
        <v>4252.5</v>
      </c>
      <c r="S24" s="357">
        <v>3682.6725924310181</v>
      </c>
      <c r="T24" s="357">
        <v>1598.6</v>
      </c>
      <c r="U24" s="357">
        <v>787.5</v>
      </c>
      <c r="V24" s="357">
        <v>908.25</v>
      </c>
      <c r="W24" s="357">
        <v>858.75329670329666</v>
      </c>
      <c r="X24" s="357">
        <v>6416.1</v>
      </c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</row>
    <row r="25" spans="1:52" ht="12" customHeight="1" x14ac:dyDescent="0.15">
      <c r="A25" s="134"/>
      <c r="B25" s="508"/>
      <c r="C25" s="509"/>
      <c r="D25" s="409"/>
      <c r="E25" s="257"/>
      <c r="F25" s="257"/>
      <c r="G25" s="257"/>
      <c r="H25" s="362"/>
      <c r="I25" s="362"/>
      <c r="J25" s="362"/>
      <c r="K25" s="362"/>
      <c r="L25" s="362"/>
      <c r="M25" s="362"/>
      <c r="N25" s="362"/>
      <c r="O25" s="362"/>
      <c r="P25" s="362"/>
      <c r="Q25" s="362"/>
      <c r="R25" s="362"/>
      <c r="S25" s="362"/>
      <c r="T25" s="362"/>
      <c r="U25" s="362"/>
      <c r="V25" s="362"/>
      <c r="W25" s="362"/>
      <c r="X25" s="363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</row>
    <row r="26" spans="1:52" ht="12" customHeight="1" x14ac:dyDescent="0.15">
      <c r="A26" s="155"/>
      <c r="B26" s="156"/>
      <c r="C26" s="527" t="s">
        <v>259</v>
      </c>
      <c r="D26" s="528"/>
      <c r="E26" s="154" t="s">
        <v>337</v>
      </c>
      <c r="F26" s="345"/>
      <c r="G26" s="345"/>
      <c r="H26" s="529"/>
      <c r="I26" s="154" t="s">
        <v>338</v>
      </c>
      <c r="J26" s="345"/>
      <c r="K26" s="345"/>
      <c r="L26" s="529"/>
      <c r="M26" s="154" t="s">
        <v>339</v>
      </c>
      <c r="N26" s="345"/>
      <c r="O26" s="345"/>
      <c r="P26" s="529"/>
      <c r="Q26" s="154"/>
      <c r="R26" s="345"/>
      <c r="S26" s="345"/>
      <c r="T26" s="345"/>
      <c r="U26" s="134"/>
      <c r="V26" s="345"/>
      <c r="W26" s="345"/>
      <c r="X26" s="345"/>
      <c r="Y26" s="134"/>
      <c r="Z26" s="134"/>
      <c r="AA26" s="134"/>
      <c r="AB26" s="499"/>
      <c r="AC26" s="499"/>
      <c r="AD26" s="134"/>
      <c r="AE26" s="345"/>
      <c r="AF26" s="345"/>
      <c r="AG26" s="345"/>
      <c r="AH26" s="134"/>
      <c r="AI26" s="345"/>
      <c r="AJ26" s="345"/>
      <c r="AK26" s="345"/>
      <c r="AL26" s="134"/>
      <c r="AM26" s="345"/>
      <c r="AN26" s="345"/>
      <c r="AO26" s="345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</row>
    <row r="27" spans="1:52" ht="12" customHeight="1" x14ac:dyDescent="0.15">
      <c r="A27" s="155"/>
      <c r="B27" s="156"/>
      <c r="C27" s="149"/>
      <c r="D27" s="160"/>
      <c r="E27" s="149"/>
      <c r="F27" s="500"/>
      <c r="G27" s="500"/>
      <c r="H27" s="501"/>
      <c r="I27" s="149"/>
      <c r="J27" s="500"/>
      <c r="K27" s="500"/>
      <c r="L27" s="501"/>
      <c r="M27" s="149"/>
      <c r="N27" s="500"/>
      <c r="O27" s="500"/>
      <c r="P27" s="501"/>
      <c r="Q27" s="154"/>
      <c r="R27" s="345"/>
      <c r="S27" s="345"/>
      <c r="T27" s="345"/>
      <c r="U27" s="134"/>
      <c r="V27" s="345"/>
      <c r="W27" s="345"/>
      <c r="X27" s="358"/>
      <c r="Y27" s="134"/>
      <c r="Z27" s="134"/>
      <c r="AA27" s="134"/>
      <c r="AB27" s="134"/>
      <c r="AC27" s="134"/>
      <c r="AD27" s="134"/>
      <c r="AE27" s="345"/>
      <c r="AF27" s="345"/>
      <c r="AG27" s="345"/>
      <c r="AH27" s="134"/>
      <c r="AI27" s="345"/>
      <c r="AJ27" s="345"/>
      <c r="AK27" s="345"/>
      <c r="AL27" s="134"/>
      <c r="AM27" s="345"/>
      <c r="AN27" s="345"/>
      <c r="AO27" s="345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</row>
    <row r="28" spans="1:52" ht="12" customHeight="1" x14ac:dyDescent="0.15">
      <c r="A28" s="155"/>
      <c r="B28" s="353" t="s">
        <v>321</v>
      </c>
      <c r="C28" s="354"/>
      <c r="D28" s="355"/>
      <c r="E28" s="380" t="s">
        <v>279</v>
      </c>
      <c r="F28" s="380" t="s">
        <v>174</v>
      </c>
      <c r="G28" s="380" t="s">
        <v>280</v>
      </c>
      <c r="H28" s="380" t="s">
        <v>98</v>
      </c>
      <c r="I28" s="380" t="s">
        <v>279</v>
      </c>
      <c r="J28" s="380" t="s">
        <v>174</v>
      </c>
      <c r="K28" s="380" t="s">
        <v>280</v>
      </c>
      <c r="L28" s="380" t="s">
        <v>98</v>
      </c>
      <c r="M28" s="380" t="s">
        <v>279</v>
      </c>
      <c r="N28" s="380" t="s">
        <v>174</v>
      </c>
      <c r="O28" s="380" t="s">
        <v>280</v>
      </c>
      <c r="P28" s="380" t="s">
        <v>98</v>
      </c>
      <c r="Q28" s="530"/>
      <c r="R28" s="381"/>
      <c r="S28" s="381"/>
      <c r="T28" s="381"/>
      <c r="U28" s="381"/>
      <c r="V28" s="381"/>
      <c r="W28" s="381"/>
      <c r="X28" s="358"/>
      <c r="Y28" s="134"/>
      <c r="Z28" s="134"/>
      <c r="AA28" s="378"/>
      <c r="AB28" s="378"/>
      <c r="AC28" s="378"/>
      <c r="AD28" s="381"/>
      <c r="AE28" s="381"/>
      <c r="AF28" s="381"/>
      <c r="AG28" s="381"/>
      <c r="AH28" s="381"/>
      <c r="AI28" s="381"/>
      <c r="AJ28" s="381"/>
      <c r="AK28" s="381"/>
      <c r="AL28" s="381"/>
      <c r="AM28" s="381"/>
      <c r="AN28" s="381"/>
      <c r="AO28" s="381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</row>
    <row r="29" spans="1:52" ht="12" customHeight="1" x14ac:dyDescent="0.15">
      <c r="A29" s="155"/>
      <c r="B29" s="149"/>
      <c r="C29" s="150"/>
      <c r="D29" s="160"/>
      <c r="E29" s="382"/>
      <c r="F29" s="382"/>
      <c r="G29" s="382" t="s">
        <v>281</v>
      </c>
      <c r="H29" s="382"/>
      <c r="I29" s="382"/>
      <c r="J29" s="382"/>
      <c r="K29" s="382" t="s">
        <v>281</v>
      </c>
      <c r="L29" s="382"/>
      <c r="M29" s="382"/>
      <c r="N29" s="382"/>
      <c r="O29" s="382" t="s">
        <v>281</v>
      </c>
      <c r="P29" s="382"/>
      <c r="Q29" s="530"/>
      <c r="R29" s="381"/>
      <c r="S29" s="381"/>
      <c r="T29" s="381"/>
      <c r="U29" s="381"/>
      <c r="V29" s="381"/>
      <c r="W29" s="381"/>
      <c r="X29" s="358"/>
      <c r="Y29" s="134"/>
      <c r="Z29" s="134"/>
      <c r="AA29" s="134"/>
      <c r="AB29" s="134"/>
      <c r="AC29" s="134"/>
      <c r="AD29" s="381"/>
      <c r="AE29" s="381"/>
      <c r="AF29" s="381"/>
      <c r="AG29" s="381"/>
      <c r="AH29" s="381"/>
      <c r="AI29" s="381"/>
      <c r="AJ29" s="381"/>
      <c r="AK29" s="381"/>
      <c r="AL29" s="381"/>
      <c r="AM29" s="381"/>
      <c r="AN29" s="381"/>
      <c r="AO29" s="381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</row>
    <row r="30" spans="1:52" ht="12" customHeight="1" x14ac:dyDescent="0.15">
      <c r="A30" s="155"/>
      <c r="B30" s="157" t="s">
        <v>263</v>
      </c>
      <c r="C30" s="316">
        <v>22</v>
      </c>
      <c r="D30" s="155" t="s">
        <v>264</v>
      </c>
      <c r="E30" s="357">
        <v>638</v>
      </c>
      <c r="F30" s="357">
        <v>924</v>
      </c>
      <c r="G30" s="360">
        <v>691</v>
      </c>
      <c r="H30" s="357">
        <v>201980</v>
      </c>
      <c r="I30" s="357">
        <v>683</v>
      </c>
      <c r="J30" s="357">
        <v>945</v>
      </c>
      <c r="K30" s="357">
        <v>746</v>
      </c>
      <c r="L30" s="357">
        <v>163077</v>
      </c>
      <c r="M30" s="357">
        <v>609</v>
      </c>
      <c r="N30" s="357">
        <v>819</v>
      </c>
      <c r="O30" s="357">
        <v>682</v>
      </c>
      <c r="P30" s="360">
        <v>369991</v>
      </c>
      <c r="Q30" s="356"/>
      <c r="R30" s="358"/>
      <c r="S30" s="177"/>
      <c r="T30" s="312"/>
      <c r="U30" s="312"/>
      <c r="V30" s="312"/>
      <c r="W30" s="312"/>
      <c r="X30" s="312"/>
      <c r="Y30" s="312"/>
      <c r="Z30" s="312"/>
      <c r="AA30" s="312"/>
      <c r="AB30" s="316"/>
      <c r="AC30" s="134"/>
      <c r="AD30" s="358"/>
      <c r="AE30" s="358"/>
      <c r="AF30" s="358"/>
      <c r="AG30" s="358"/>
      <c r="AH30" s="358"/>
      <c r="AI30" s="358"/>
      <c r="AJ30" s="358"/>
      <c r="AK30" s="358"/>
      <c r="AL30" s="358"/>
      <c r="AM30" s="358"/>
      <c r="AN30" s="358"/>
      <c r="AO30" s="358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</row>
    <row r="31" spans="1:52" ht="12" customHeight="1" x14ac:dyDescent="0.15">
      <c r="A31" s="155"/>
      <c r="B31" s="157"/>
      <c r="C31" s="316">
        <v>23</v>
      </c>
      <c r="D31" s="155"/>
      <c r="E31" s="158">
        <v>661.5</v>
      </c>
      <c r="F31" s="158">
        <v>924</v>
      </c>
      <c r="G31" s="158">
        <v>740.36779073858588</v>
      </c>
      <c r="H31" s="158">
        <v>140035.20000000001</v>
      </c>
      <c r="I31" s="158">
        <v>735</v>
      </c>
      <c r="J31" s="158">
        <v>997.5</v>
      </c>
      <c r="K31" s="158">
        <v>788.30418231841691</v>
      </c>
      <c r="L31" s="158">
        <v>183383.00000000003</v>
      </c>
      <c r="M31" s="158">
        <v>651</v>
      </c>
      <c r="N31" s="158">
        <v>892.5</v>
      </c>
      <c r="O31" s="158">
        <v>718.49510000531552</v>
      </c>
      <c r="P31" s="158">
        <v>272664.49999999994</v>
      </c>
      <c r="Q31" s="356"/>
      <c r="R31" s="358"/>
      <c r="S31" s="177"/>
      <c r="T31" s="177"/>
      <c r="U31" s="177"/>
      <c r="V31" s="177"/>
      <c r="W31" s="177"/>
      <c r="X31" s="177"/>
      <c r="Y31" s="177"/>
      <c r="Z31" s="177"/>
      <c r="AA31" s="177"/>
      <c r="AB31" s="316"/>
      <c r="AC31" s="134"/>
      <c r="AD31" s="358"/>
      <c r="AE31" s="358"/>
      <c r="AF31" s="358"/>
      <c r="AG31" s="358"/>
      <c r="AH31" s="358"/>
      <c r="AI31" s="358"/>
      <c r="AJ31" s="358"/>
      <c r="AK31" s="358"/>
      <c r="AL31" s="358"/>
      <c r="AM31" s="358"/>
      <c r="AN31" s="358"/>
      <c r="AO31" s="358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</row>
    <row r="32" spans="1:52" ht="12" customHeight="1" x14ac:dyDescent="0.15">
      <c r="A32" s="134"/>
      <c r="B32" s="361"/>
      <c r="C32" s="318">
        <v>24</v>
      </c>
      <c r="D32" s="160"/>
      <c r="E32" s="238">
        <v>609</v>
      </c>
      <c r="F32" s="238">
        <v>855.75</v>
      </c>
      <c r="G32" s="260">
        <v>678.01898020222086</v>
      </c>
      <c r="H32" s="238">
        <v>108615.5</v>
      </c>
      <c r="I32" s="238">
        <v>714</v>
      </c>
      <c r="J32" s="238">
        <v>1050</v>
      </c>
      <c r="K32" s="239">
        <v>803.32972519218902</v>
      </c>
      <c r="L32" s="238">
        <v>129059.5</v>
      </c>
      <c r="M32" s="238">
        <v>609</v>
      </c>
      <c r="N32" s="238">
        <v>892.5</v>
      </c>
      <c r="O32" s="239">
        <v>678.6467575246877</v>
      </c>
      <c r="P32" s="240">
        <v>223239.5</v>
      </c>
      <c r="Q32" s="358"/>
      <c r="R32" s="358"/>
      <c r="S32" s="177"/>
      <c r="T32" s="177"/>
      <c r="U32" s="177"/>
      <c r="V32" s="177"/>
      <c r="W32" s="177"/>
      <c r="X32" s="177"/>
      <c r="Y32" s="177"/>
      <c r="Z32" s="177"/>
      <c r="AA32" s="177"/>
      <c r="AB32" s="316"/>
      <c r="AC32" s="134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</row>
    <row r="33" spans="1:52" ht="12" customHeight="1" x14ac:dyDescent="0.15">
      <c r="A33" s="134"/>
      <c r="B33" s="157"/>
      <c r="C33" s="316">
        <v>10</v>
      </c>
      <c r="D33" s="155"/>
      <c r="E33" s="357">
        <v>651</v>
      </c>
      <c r="F33" s="357">
        <v>787.5</v>
      </c>
      <c r="G33" s="357">
        <v>684.76294260513862</v>
      </c>
      <c r="H33" s="357">
        <v>7350.2</v>
      </c>
      <c r="I33" s="357">
        <v>756</v>
      </c>
      <c r="J33" s="357">
        <v>934.5</v>
      </c>
      <c r="K33" s="357">
        <v>838.03695652173894</v>
      </c>
      <c r="L33" s="357">
        <v>12178.7</v>
      </c>
      <c r="M33" s="357">
        <v>672</v>
      </c>
      <c r="N33" s="357">
        <v>892.5</v>
      </c>
      <c r="O33" s="357">
        <v>716.6147666411631</v>
      </c>
      <c r="P33" s="360">
        <v>20670</v>
      </c>
      <c r="Q33" s="358"/>
      <c r="R33" s="358"/>
      <c r="S33" s="358"/>
      <c r="T33" s="358"/>
      <c r="U33" s="358"/>
      <c r="V33" s="358"/>
      <c r="W33" s="358"/>
      <c r="X33" s="358"/>
      <c r="Y33" s="358"/>
      <c r="Z33" s="134"/>
      <c r="AA33" s="138"/>
      <c r="AB33" s="316"/>
      <c r="AC33" s="134"/>
      <c r="AD33" s="358"/>
      <c r="AE33" s="358"/>
      <c r="AF33" s="358"/>
      <c r="AG33" s="358"/>
      <c r="AH33" s="358"/>
      <c r="AI33" s="358"/>
      <c r="AJ33" s="358"/>
      <c r="AK33" s="358"/>
      <c r="AL33" s="358"/>
      <c r="AM33" s="358"/>
      <c r="AN33" s="358"/>
      <c r="AO33" s="358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</row>
    <row r="34" spans="1:52" ht="12" customHeight="1" x14ac:dyDescent="0.15">
      <c r="A34" s="134"/>
      <c r="B34" s="157"/>
      <c r="C34" s="316">
        <v>11</v>
      </c>
      <c r="D34" s="155"/>
      <c r="E34" s="357">
        <v>651</v>
      </c>
      <c r="F34" s="357">
        <v>840</v>
      </c>
      <c r="G34" s="357">
        <v>703.70859060402688</v>
      </c>
      <c r="H34" s="357">
        <v>12034.099999999999</v>
      </c>
      <c r="I34" s="357">
        <v>756</v>
      </c>
      <c r="J34" s="357">
        <v>997.5</v>
      </c>
      <c r="K34" s="357">
        <v>855.26508987701061</v>
      </c>
      <c r="L34" s="357">
        <v>9411.7000000000007</v>
      </c>
      <c r="M34" s="357">
        <v>672</v>
      </c>
      <c r="N34" s="357">
        <v>892.5</v>
      </c>
      <c r="O34" s="357">
        <v>711.71989051094909</v>
      </c>
      <c r="P34" s="360">
        <v>16827.599999999999</v>
      </c>
      <c r="Q34" s="358"/>
      <c r="R34" s="358"/>
      <c r="S34" s="358"/>
      <c r="T34" s="358"/>
      <c r="U34" s="358"/>
      <c r="V34" s="358"/>
      <c r="W34" s="358"/>
      <c r="X34" s="358"/>
      <c r="Y34" s="358"/>
      <c r="Z34" s="134"/>
      <c r="AA34" s="138"/>
      <c r="AB34" s="316"/>
      <c r="AC34" s="134"/>
      <c r="AD34" s="358"/>
      <c r="AE34" s="358"/>
      <c r="AF34" s="358"/>
      <c r="AG34" s="358"/>
      <c r="AH34" s="358"/>
      <c r="AI34" s="358"/>
      <c r="AJ34" s="358"/>
      <c r="AK34" s="358"/>
      <c r="AL34" s="358"/>
      <c r="AM34" s="358"/>
      <c r="AN34" s="358"/>
      <c r="AO34" s="358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</row>
    <row r="35" spans="1:52" ht="12" customHeight="1" x14ac:dyDescent="0.15">
      <c r="A35" s="134"/>
      <c r="B35" s="157"/>
      <c r="C35" s="316">
        <v>12</v>
      </c>
      <c r="D35" s="155"/>
      <c r="E35" s="357">
        <v>651</v>
      </c>
      <c r="F35" s="357">
        <v>840</v>
      </c>
      <c r="G35" s="357">
        <v>706.53815172817804</v>
      </c>
      <c r="H35" s="357">
        <v>8806</v>
      </c>
      <c r="I35" s="357">
        <v>756</v>
      </c>
      <c r="J35" s="357">
        <v>1050</v>
      </c>
      <c r="K35" s="357">
        <v>867.24608772631223</v>
      </c>
      <c r="L35" s="360">
        <v>7308</v>
      </c>
      <c r="M35" s="357">
        <v>651</v>
      </c>
      <c r="N35" s="357">
        <v>892.5</v>
      </c>
      <c r="O35" s="357">
        <v>710.86076585059652</v>
      </c>
      <c r="P35" s="357">
        <v>18438</v>
      </c>
      <c r="Q35" s="358"/>
      <c r="R35" s="358"/>
      <c r="S35" s="358"/>
      <c r="T35" s="358"/>
      <c r="U35" s="358"/>
      <c r="V35" s="358"/>
      <c r="W35" s="358"/>
      <c r="X35" s="358"/>
      <c r="Y35" s="358"/>
      <c r="Z35" s="134"/>
      <c r="AA35" s="138"/>
      <c r="AB35" s="316"/>
      <c r="AC35" s="134"/>
      <c r="AD35" s="358"/>
      <c r="AE35" s="358"/>
      <c r="AF35" s="358"/>
      <c r="AG35" s="358"/>
      <c r="AH35" s="358"/>
      <c r="AI35" s="358"/>
      <c r="AJ35" s="358"/>
      <c r="AK35" s="358"/>
      <c r="AL35" s="358"/>
      <c r="AM35" s="358"/>
      <c r="AN35" s="358"/>
      <c r="AO35" s="358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</row>
    <row r="36" spans="1:52" ht="12" customHeight="1" x14ac:dyDescent="0.15">
      <c r="A36" s="134"/>
      <c r="B36" s="157" t="s">
        <v>265</v>
      </c>
      <c r="C36" s="316">
        <v>1</v>
      </c>
      <c r="D36" s="155" t="s">
        <v>322</v>
      </c>
      <c r="E36" s="357">
        <v>756</v>
      </c>
      <c r="F36" s="357">
        <v>819</v>
      </c>
      <c r="G36" s="357">
        <v>769.62836767036458</v>
      </c>
      <c r="H36" s="357">
        <v>9808.7999999999993</v>
      </c>
      <c r="I36" s="357">
        <v>761.25</v>
      </c>
      <c r="J36" s="357">
        <v>934.5</v>
      </c>
      <c r="K36" s="357">
        <v>832.77918415529894</v>
      </c>
      <c r="L36" s="357">
        <v>7258.3</v>
      </c>
      <c r="M36" s="357">
        <v>682.5</v>
      </c>
      <c r="N36" s="357">
        <v>766.5</v>
      </c>
      <c r="O36" s="357">
        <v>749.3066499782326</v>
      </c>
      <c r="P36" s="360">
        <v>18066.899999999998</v>
      </c>
      <c r="Q36" s="358"/>
      <c r="R36" s="358"/>
      <c r="S36" s="358"/>
      <c r="T36" s="358"/>
      <c r="U36" s="358"/>
      <c r="V36" s="358"/>
      <c r="W36" s="358"/>
      <c r="X36" s="358"/>
      <c r="Y36" s="358"/>
      <c r="Z36" s="134"/>
      <c r="AA36" s="138"/>
      <c r="AB36" s="316"/>
      <c r="AC36" s="134"/>
      <c r="AD36" s="358"/>
      <c r="AE36" s="358"/>
      <c r="AF36" s="358"/>
      <c r="AG36" s="358"/>
      <c r="AH36" s="358"/>
      <c r="AI36" s="358"/>
      <c r="AJ36" s="358"/>
      <c r="AK36" s="358"/>
      <c r="AL36" s="358"/>
      <c r="AM36" s="358"/>
      <c r="AN36" s="358"/>
      <c r="AO36" s="358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</row>
    <row r="37" spans="1:52" ht="12" customHeight="1" x14ac:dyDescent="0.15">
      <c r="A37" s="134"/>
      <c r="B37" s="157"/>
      <c r="C37" s="316">
        <v>2</v>
      </c>
      <c r="D37" s="155"/>
      <c r="E37" s="357">
        <v>735</v>
      </c>
      <c r="F37" s="360">
        <v>829.5</v>
      </c>
      <c r="G37" s="357">
        <v>749.07948779898527</v>
      </c>
      <c r="H37" s="357">
        <v>11392.2</v>
      </c>
      <c r="I37" s="357">
        <v>787.5</v>
      </c>
      <c r="J37" s="357">
        <v>934.5</v>
      </c>
      <c r="K37" s="357">
        <v>838.02220645687976</v>
      </c>
      <c r="L37" s="357">
        <v>10143.9</v>
      </c>
      <c r="M37" s="357">
        <v>735</v>
      </c>
      <c r="N37" s="357">
        <v>892.5</v>
      </c>
      <c r="O37" s="357">
        <v>755.77049180327867</v>
      </c>
      <c r="P37" s="360">
        <v>15273.400000000001</v>
      </c>
      <c r="Q37" s="358"/>
      <c r="R37" s="358"/>
      <c r="S37" s="358"/>
      <c r="T37" s="358"/>
      <c r="U37" s="358"/>
      <c r="V37" s="358"/>
      <c r="W37" s="358"/>
      <c r="X37" s="358"/>
      <c r="Y37" s="358"/>
      <c r="Z37" s="134"/>
      <c r="AA37" s="138"/>
      <c r="AB37" s="316"/>
      <c r="AC37" s="134"/>
      <c r="AD37" s="358"/>
      <c r="AE37" s="358"/>
      <c r="AF37" s="358"/>
      <c r="AG37" s="358"/>
      <c r="AH37" s="358"/>
      <c r="AI37" s="358"/>
      <c r="AJ37" s="358"/>
      <c r="AK37" s="358"/>
      <c r="AL37" s="358"/>
      <c r="AM37" s="358"/>
      <c r="AN37" s="358"/>
      <c r="AO37" s="358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</row>
    <row r="38" spans="1:52" ht="12" customHeight="1" x14ac:dyDescent="0.15">
      <c r="A38" s="134"/>
      <c r="B38" s="157"/>
      <c r="C38" s="316">
        <v>3</v>
      </c>
      <c r="D38" s="155"/>
      <c r="E38" s="357">
        <v>829.5</v>
      </c>
      <c r="F38" s="357">
        <v>850.5</v>
      </c>
      <c r="G38" s="357">
        <v>839.5625</v>
      </c>
      <c r="H38" s="357">
        <v>6656.7999999999993</v>
      </c>
      <c r="I38" s="357">
        <v>787.5</v>
      </c>
      <c r="J38" s="357">
        <v>945</v>
      </c>
      <c r="K38" s="357">
        <v>868.33867112810742</v>
      </c>
      <c r="L38" s="357">
        <v>11728.5</v>
      </c>
      <c r="M38" s="357">
        <v>777</v>
      </c>
      <c r="N38" s="357">
        <v>882</v>
      </c>
      <c r="O38" s="357">
        <v>817.23892405063293</v>
      </c>
      <c r="P38" s="360">
        <v>13535.4</v>
      </c>
      <c r="Q38" s="358"/>
      <c r="R38" s="358"/>
      <c r="S38" s="358"/>
      <c r="T38" s="358"/>
      <c r="U38" s="358"/>
      <c r="V38" s="358"/>
      <c r="W38" s="358"/>
      <c r="X38" s="358"/>
      <c r="Y38" s="358"/>
      <c r="Z38" s="134"/>
      <c r="AA38" s="138"/>
      <c r="AB38" s="316"/>
      <c r="AC38" s="134"/>
      <c r="AD38" s="358"/>
      <c r="AE38" s="358"/>
      <c r="AF38" s="358"/>
      <c r="AG38" s="358"/>
      <c r="AH38" s="358"/>
      <c r="AI38" s="358"/>
      <c r="AJ38" s="358"/>
      <c r="AK38" s="358"/>
      <c r="AL38" s="358"/>
      <c r="AM38" s="358"/>
      <c r="AN38" s="358"/>
      <c r="AO38" s="358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</row>
    <row r="39" spans="1:52" ht="12" customHeight="1" x14ac:dyDescent="0.15">
      <c r="A39" s="134"/>
      <c r="B39" s="157"/>
      <c r="C39" s="316">
        <v>4</v>
      </c>
      <c r="D39" s="155"/>
      <c r="E39" s="357">
        <v>819</v>
      </c>
      <c r="F39" s="357">
        <v>861</v>
      </c>
      <c r="G39" s="357">
        <v>826.9170224119531</v>
      </c>
      <c r="H39" s="357">
        <v>6076.7000000000007</v>
      </c>
      <c r="I39" s="357">
        <v>819</v>
      </c>
      <c r="J39" s="357">
        <v>945</v>
      </c>
      <c r="K39" s="357">
        <v>851.58150619637775</v>
      </c>
      <c r="L39" s="357">
        <v>11474.7</v>
      </c>
      <c r="M39" s="357">
        <v>777</v>
      </c>
      <c r="N39" s="357">
        <v>840</v>
      </c>
      <c r="O39" s="357">
        <v>807.89047902305879</v>
      </c>
      <c r="P39" s="360">
        <v>9603.4</v>
      </c>
      <c r="Q39" s="358"/>
      <c r="R39" s="358"/>
      <c r="S39" s="358"/>
      <c r="T39" s="358"/>
      <c r="U39" s="358"/>
      <c r="V39" s="358"/>
      <c r="W39" s="358"/>
      <c r="X39" s="358"/>
      <c r="Y39" s="358"/>
      <c r="Z39" s="134"/>
      <c r="AA39" s="138"/>
      <c r="AB39" s="316"/>
      <c r="AC39" s="134"/>
      <c r="AD39" s="358"/>
      <c r="AE39" s="358"/>
      <c r="AF39" s="358"/>
      <c r="AG39" s="358"/>
      <c r="AH39" s="358"/>
      <c r="AI39" s="358"/>
      <c r="AJ39" s="358"/>
      <c r="AK39" s="358"/>
      <c r="AL39" s="358"/>
      <c r="AM39" s="358"/>
      <c r="AN39" s="358"/>
      <c r="AO39" s="358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</row>
    <row r="40" spans="1:52" ht="12" customHeight="1" x14ac:dyDescent="0.15">
      <c r="A40" s="134"/>
      <c r="B40" s="157"/>
      <c r="C40" s="316">
        <v>5</v>
      </c>
      <c r="D40" s="155"/>
      <c r="E40" s="357">
        <v>808.5</v>
      </c>
      <c r="F40" s="357">
        <v>861</v>
      </c>
      <c r="G40" s="357">
        <v>824.30794448694132</v>
      </c>
      <c r="H40" s="357">
        <v>6318.4</v>
      </c>
      <c r="I40" s="357">
        <v>808.5</v>
      </c>
      <c r="J40" s="357">
        <v>1050</v>
      </c>
      <c r="K40" s="357">
        <v>858.74466764162116</v>
      </c>
      <c r="L40" s="357">
        <v>13570.900000000001</v>
      </c>
      <c r="M40" s="357">
        <v>787.5</v>
      </c>
      <c r="N40" s="357">
        <v>892.5</v>
      </c>
      <c r="O40" s="357">
        <v>828.53649816062489</v>
      </c>
      <c r="P40" s="360">
        <v>7260.9</v>
      </c>
      <c r="Q40" s="358"/>
      <c r="R40" s="358"/>
      <c r="S40" s="358"/>
      <c r="T40" s="358"/>
      <c r="U40" s="358"/>
      <c r="V40" s="358"/>
      <c r="W40" s="358"/>
      <c r="X40" s="358"/>
      <c r="Y40" s="358"/>
      <c r="Z40" s="134"/>
      <c r="AA40" s="138"/>
      <c r="AB40" s="316"/>
      <c r="AC40" s="134"/>
      <c r="AD40" s="358"/>
      <c r="AE40" s="358"/>
      <c r="AF40" s="358"/>
      <c r="AG40" s="358"/>
      <c r="AH40" s="358"/>
      <c r="AI40" s="358"/>
      <c r="AJ40" s="358"/>
      <c r="AK40" s="358"/>
      <c r="AL40" s="358"/>
      <c r="AM40" s="358"/>
      <c r="AN40" s="358"/>
      <c r="AO40" s="358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</row>
    <row r="41" spans="1:52" ht="12" customHeight="1" x14ac:dyDescent="0.15">
      <c r="A41" s="134"/>
      <c r="B41" s="361"/>
      <c r="C41" s="318">
        <v>6</v>
      </c>
      <c r="D41" s="160"/>
      <c r="E41" s="362">
        <v>761.25</v>
      </c>
      <c r="F41" s="362">
        <v>819</v>
      </c>
      <c r="G41" s="362">
        <v>796.91735997493663</v>
      </c>
      <c r="H41" s="362">
        <v>7743.9</v>
      </c>
      <c r="I41" s="362">
        <v>837.90000000000009</v>
      </c>
      <c r="J41" s="362">
        <v>1029</v>
      </c>
      <c r="K41" s="362">
        <v>900.89775431092096</v>
      </c>
      <c r="L41" s="362">
        <v>10085.4</v>
      </c>
      <c r="M41" s="362">
        <v>777</v>
      </c>
      <c r="N41" s="362">
        <v>819</v>
      </c>
      <c r="O41" s="362">
        <v>806.27129166741872</v>
      </c>
      <c r="P41" s="363">
        <v>10859</v>
      </c>
      <c r="Q41" s="358"/>
      <c r="R41" s="358"/>
      <c r="S41" s="358"/>
      <c r="T41" s="358"/>
      <c r="U41" s="358"/>
      <c r="V41" s="358"/>
      <c r="W41" s="358"/>
      <c r="X41" s="358"/>
      <c r="Y41" s="358"/>
      <c r="Z41" s="134"/>
      <c r="AA41" s="138"/>
      <c r="AB41" s="316"/>
      <c r="AC41" s="134"/>
      <c r="AD41" s="358"/>
      <c r="AE41" s="358"/>
      <c r="AF41" s="358"/>
      <c r="AG41" s="358"/>
      <c r="AH41" s="358"/>
      <c r="AI41" s="358"/>
      <c r="AJ41" s="358"/>
      <c r="AK41" s="358"/>
      <c r="AL41" s="358"/>
      <c r="AM41" s="358"/>
      <c r="AN41" s="358"/>
      <c r="AO41" s="358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</row>
    <row r="42" spans="1:52" ht="12" customHeight="1" x14ac:dyDescent="0.15">
      <c r="A42" s="155"/>
      <c r="B42" s="504"/>
      <c r="C42" s="505"/>
      <c r="D42" s="400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6"/>
      <c r="R42" s="358"/>
      <c r="S42" s="358"/>
      <c r="T42" s="358"/>
      <c r="U42" s="358"/>
      <c r="V42" s="358"/>
      <c r="W42" s="358"/>
      <c r="X42" s="358"/>
      <c r="Y42" s="358"/>
      <c r="Z42" s="358"/>
      <c r="AA42" s="138"/>
      <c r="AB42" s="316"/>
      <c r="AC42" s="134"/>
      <c r="AD42" s="358"/>
      <c r="AE42" s="358"/>
      <c r="AF42" s="358"/>
      <c r="AG42" s="358"/>
      <c r="AH42" s="358"/>
      <c r="AI42" s="358"/>
      <c r="AJ42" s="358"/>
      <c r="AK42" s="358"/>
      <c r="AL42" s="358"/>
      <c r="AM42" s="358"/>
      <c r="AN42" s="358"/>
      <c r="AO42" s="358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</row>
    <row r="43" spans="1:52" ht="12" customHeight="1" x14ac:dyDescent="0.15">
      <c r="A43" s="155"/>
      <c r="B43" s="525"/>
      <c r="C43" s="526"/>
      <c r="D43" s="398"/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57"/>
      <c r="P43" s="357"/>
      <c r="Q43" s="356"/>
      <c r="R43" s="358"/>
      <c r="S43" s="358"/>
      <c r="T43" s="358"/>
      <c r="U43" s="358"/>
      <c r="V43" s="358"/>
      <c r="W43" s="358"/>
      <c r="X43" s="358"/>
      <c r="Y43" s="358"/>
      <c r="Z43" s="358"/>
      <c r="AA43" s="138"/>
      <c r="AB43" s="316"/>
      <c r="AC43" s="134"/>
      <c r="AD43" s="358"/>
      <c r="AE43" s="358"/>
      <c r="AF43" s="358"/>
      <c r="AG43" s="358"/>
      <c r="AH43" s="358"/>
      <c r="AI43" s="358"/>
      <c r="AJ43" s="358"/>
      <c r="AK43" s="358"/>
      <c r="AL43" s="358"/>
      <c r="AM43" s="358"/>
      <c r="AN43" s="358"/>
      <c r="AO43" s="358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</row>
    <row r="44" spans="1:52" ht="12" customHeight="1" x14ac:dyDescent="0.15">
      <c r="A44" s="155"/>
      <c r="B44" s="506">
        <v>41428</v>
      </c>
      <c r="C44" s="507"/>
      <c r="D44" s="404">
        <v>41439</v>
      </c>
      <c r="E44" s="357">
        <v>761.25</v>
      </c>
      <c r="F44" s="357">
        <v>819</v>
      </c>
      <c r="G44" s="357">
        <v>798.54031176667786</v>
      </c>
      <c r="H44" s="357">
        <v>3641.5</v>
      </c>
      <c r="I44" s="357">
        <v>840</v>
      </c>
      <c r="J44" s="357">
        <v>1029</v>
      </c>
      <c r="K44" s="357">
        <v>906.12667614790712</v>
      </c>
      <c r="L44" s="357">
        <v>4222</v>
      </c>
      <c r="M44" s="357">
        <v>777</v>
      </c>
      <c r="N44" s="357">
        <v>819</v>
      </c>
      <c r="O44" s="357">
        <v>808.86697919718733</v>
      </c>
      <c r="P44" s="357">
        <v>3945.2</v>
      </c>
      <c r="Q44" s="356"/>
      <c r="R44" s="358"/>
      <c r="S44" s="358"/>
      <c r="T44" s="358"/>
      <c r="U44" s="358"/>
      <c r="V44" s="358"/>
      <c r="W44" s="358"/>
      <c r="X44" s="358"/>
      <c r="Y44" s="358"/>
      <c r="Z44" s="358"/>
      <c r="AA44" s="138"/>
      <c r="AB44" s="316"/>
      <c r="AC44" s="134"/>
      <c r="AD44" s="358"/>
      <c r="AE44" s="358"/>
      <c r="AF44" s="358"/>
      <c r="AG44" s="358"/>
      <c r="AH44" s="358"/>
      <c r="AI44" s="358"/>
      <c r="AJ44" s="358"/>
      <c r="AK44" s="358"/>
      <c r="AL44" s="358"/>
      <c r="AM44" s="358"/>
      <c r="AN44" s="358"/>
      <c r="AO44" s="358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</row>
    <row r="45" spans="1:52" ht="12" customHeight="1" x14ac:dyDescent="0.15">
      <c r="A45" s="155"/>
      <c r="B45" s="506">
        <v>41442</v>
      </c>
      <c r="C45" s="507"/>
      <c r="D45" s="404">
        <v>41453</v>
      </c>
      <c r="E45" s="357">
        <v>783.82500000000005</v>
      </c>
      <c r="F45" s="357">
        <v>819</v>
      </c>
      <c r="G45" s="357">
        <v>795.76433462339992</v>
      </c>
      <c r="H45" s="357">
        <v>4102.3999999999996</v>
      </c>
      <c r="I45" s="357">
        <v>837.90000000000009</v>
      </c>
      <c r="J45" s="357">
        <v>1029</v>
      </c>
      <c r="K45" s="357">
        <v>897.48725650426252</v>
      </c>
      <c r="L45" s="357">
        <v>5863.4</v>
      </c>
      <c r="M45" s="357">
        <v>777</v>
      </c>
      <c r="N45" s="357">
        <v>819</v>
      </c>
      <c r="O45" s="357">
        <v>804.30373120121828</v>
      </c>
      <c r="P45" s="357">
        <v>6913.8</v>
      </c>
      <c r="Q45" s="356"/>
      <c r="R45" s="358"/>
      <c r="S45" s="358"/>
      <c r="T45" s="358"/>
      <c r="U45" s="358"/>
      <c r="V45" s="358"/>
      <c r="W45" s="358"/>
      <c r="X45" s="358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</row>
    <row r="46" spans="1:52" ht="13.5" customHeight="1" x14ac:dyDescent="0.15">
      <c r="B46" s="508"/>
      <c r="C46" s="509"/>
      <c r="D46" s="409"/>
      <c r="E46" s="257"/>
      <c r="F46" s="257"/>
      <c r="G46" s="257"/>
      <c r="H46" s="164"/>
      <c r="I46" s="257"/>
      <c r="J46" s="257"/>
      <c r="K46" s="257"/>
      <c r="L46" s="160"/>
      <c r="M46" s="257"/>
      <c r="N46" s="257"/>
      <c r="O46" s="257"/>
      <c r="P46" s="257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</row>
    <row r="47" spans="1:52" ht="12.75" customHeight="1" x14ac:dyDescent="0.15"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</row>
    <row r="48" spans="1:52" ht="12.75" customHeight="1" x14ac:dyDescent="0.15"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</row>
    <row r="49" spans="5:52" ht="12.75" customHeight="1" x14ac:dyDescent="0.15"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</row>
    <row r="50" spans="5:52" x14ac:dyDescent="0.15"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</row>
    <row r="51" spans="5:52" x14ac:dyDescent="0.15"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</row>
    <row r="52" spans="5:52" x14ac:dyDescent="0.15"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</row>
    <row r="53" spans="5:52" x14ac:dyDescent="0.15"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</row>
    <row r="54" spans="5:52" x14ac:dyDescent="0.15"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</row>
    <row r="55" spans="5:52" x14ac:dyDescent="0.15"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</row>
    <row r="56" spans="5:52" x14ac:dyDescent="0.15"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</row>
  </sheetData>
  <phoneticPr fontId="6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zoomScaleNormal="100" workbookViewId="0">
      <selection activeCell="E9" sqref="E9:T9"/>
    </sheetView>
  </sheetViews>
  <sheetFormatPr defaultColWidth="7.5" defaultRowHeight="12" x14ac:dyDescent="0.15"/>
  <cols>
    <col min="1" max="1" width="0.75" style="135" customWidth="1"/>
    <col min="2" max="2" width="3.875" style="135" customWidth="1"/>
    <col min="3" max="3" width="8" style="135" customWidth="1"/>
    <col min="4" max="4" width="2.875" style="135" customWidth="1"/>
    <col min="5" max="5" width="7.125" style="135" customWidth="1"/>
    <col min="6" max="7" width="7.625" style="135" customWidth="1"/>
    <col min="8" max="8" width="9.125" style="135" customWidth="1"/>
    <col min="9" max="9" width="7" style="135" customWidth="1"/>
    <col min="10" max="11" width="7.625" style="135" customWidth="1"/>
    <col min="12" max="12" width="9.125" style="135" customWidth="1"/>
    <col min="13" max="13" width="6.75" style="135" customWidth="1"/>
    <col min="14" max="15" width="7.625" style="135" customWidth="1"/>
    <col min="16" max="16" width="9.125" style="135" customWidth="1"/>
    <col min="17" max="17" width="6.5" style="135" customWidth="1"/>
    <col min="18" max="19" width="7.625" style="135" customWidth="1"/>
    <col min="20" max="20" width="9.125" style="135" customWidth="1"/>
    <col min="21" max="23" width="7.5" style="135"/>
    <col min="24" max="25" width="8.5" style="135" bestFit="1" customWidth="1"/>
    <col min="26" max="28" width="7.5" style="135"/>
    <col min="29" max="29" width="8.5" style="135" bestFit="1" customWidth="1"/>
    <col min="30" max="16384" width="7.5" style="135"/>
  </cols>
  <sheetData>
    <row r="1" spans="1:42" ht="15" customHeight="1" x14ac:dyDescent="0.15">
      <c r="B1" s="133" t="s">
        <v>211</v>
      </c>
      <c r="C1" s="373"/>
      <c r="D1" s="373"/>
      <c r="V1" s="134"/>
      <c r="W1" s="136"/>
      <c r="X1" s="342"/>
      <c r="Y1" s="342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</row>
    <row r="2" spans="1:42" ht="12.75" customHeight="1" x14ac:dyDescent="0.15">
      <c r="B2" s="135" t="s">
        <v>340</v>
      </c>
      <c r="C2" s="344"/>
      <c r="D2" s="344"/>
      <c r="V2" s="134"/>
      <c r="W2" s="134"/>
      <c r="X2" s="345"/>
      <c r="Y2" s="345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</row>
    <row r="3" spans="1:42" ht="12.75" customHeight="1" x14ac:dyDescent="0.15">
      <c r="B3" s="344"/>
      <c r="C3" s="344"/>
      <c r="D3" s="344"/>
      <c r="T3" s="137" t="s">
        <v>87</v>
      </c>
      <c r="V3" s="134"/>
      <c r="W3" s="345"/>
      <c r="X3" s="345"/>
      <c r="Y3" s="345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8"/>
      <c r="AP3" s="134"/>
    </row>
    <row r="4" spans="1:42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</row>
    <row r="5" spans="1:42" ht="11.25" customHeight="1" x14ac:dyDescent="0.15">
      <c r="A5" s="155"/>
      <c r="B5" s="531"/>
      <c r="C5" s="532" t="s">
        <v>341</v>
      </c>
      <c r="D5" s="533"/>
      <c r="E5" s="534" t="s">
        <v>342</v>
      </c>
      <c r="F5" s="535"/>
      <c r="G5" s="535"/>
      <c r="H5" s="533"/>
      <c r="I5" s="534" t="s">
        <v>343</v>
      </c>
      <c r="J5" s="535"/>
      <c r="K5" s="535"/>
      <c r="L5" s="533"/>
      <c r="M5" s="534" t="s">
        <v>215</v>
      </c>
      <c r="N5" s="535"/>
      <c r="O5" s="535"/>
      <c r="P5" s="533"/>
      <c r="Q5" s="534" t="s">
        <v>216</v>
      </c>
      <c r="R5" s="535"/>
      <c r="S5" s="535"/>
      <c r="T5" s="533"/>
      <c r="V5" s="134"/>
      <c r="W5" s="358"/>
      <c r="X5" s="536"/>
      <c r="Y5" s="537"/>
      <c r="Z5" s="537"/>
      <c r="AA5" s="537"/>
      <c r="AB5" s="537"/>
      <c r="AC5" s="537"/>
      <c r="AD5" s="537"/>
      <c r="AE5" s="537"/>
      <c r="AF5" s="537"/>
      <c r="AG5" s="537"/>
      <c r="AH5" s="537"/>
      <c r="AI5" s="537"/>
      <c r="AJ5" s="537"/>
      <c r="AK5" s="537"/>
      <c r="AL5" s="537"/>
      <c r="AM5" s="537"/>
      <c r="AN5" s="537"/>
      <c r="AO5" s="537"/>
      <c r="AP5" s="134"/>
    </row>
    <row r="6" spans="1:42" ht="11.25" customHeight="1" x14ac:dyDescent="0.15">
      <c r="A6" s="155"/>
      <c r="B6" s="538" t="s">
        <v>344</v>
      </c>
      <c r="C6" s="535"/>
      <c r="D6" s="533"/>
      <c r="E6" s="539" t="s">
        <v>345</v>
      </c>
      <c r="F6" s="539" t="s">
        <v>346</v>
      </c>
      <c r="G6" s="540" t="s">
        <v>347</v>
      </c>
      <c r="H6" s="539" t="s">
        <v>98</v>
      </c>
      <c r="I6" s="539" t="s">
        <v>139</v>
      </c>
      <c r="J6" s="539" t="s">
        <v>96</v>
      </c>
      <c r="K6" s="540" t="s">
        <v>175</v>
      </c>
      <c r="L6" s="539" t="s">
        <v>98</v>
      </c>
      <c r="M6" s="539" t="s">
        <v>139</v>
      </c>
      <c r="N6" s="539" t="s">
        <v>96</v>
      </c>
      <c r="O6" s="540" t="s">
        <v>175</v>
      </c>
      <c r="P6" s="539" t="s">
        <v>98</v>
      </c>
      <c r="Q6" s="539" t="s">
        <v>139</v>
      </c>
      <c r="R6" s="539" t="s">
        <v>96</v>
      </c>
      <c r="S6" s="540" t="s">
        <v>175</v>
      </c>
      <c r="T6" s="539" t="s">
        <v>98</v>
      </c>
      <c r="V6" s="134"/>
      <c r="W6" s="537"/>
      <c r="X6" s="537"/>
      <c r="Y6" s="537"/>
      <c r="Z6" s="541"/>
      <c r="AA6" s="541"/>
      <c r="AB6" s="542"/>
      <c r="AC6" s="541"/>
      <c r="AD6" s="541"/>
      <c r="AE6" s="541"/>
      <c r="AF6" s="542"/>
      <c r="AG6" s="541"/>
      <c r="AH6" s="541"/>
      <c r="AI6" s="541"/>
      <c r="AJ6" s="542"/>
      <c r="AK6" s="541"/>
      <c r="AL6" s="541"/>
      <c r="AM6" s="541"/>
      <c r="AN6" s="542"/>
      <c r="AO6" s="541"/>
      <c r="AP6" s="134"/>
    </row>
    <row r="7" spans="1:42" ht="11.25" customHeight="1" x14ac:dyDescent="0.15">
      <c r="A7" s="155"/>
      <c r="B7" s="157"/>
      <c r="C7" s="134">
        <v>22</v>
      </c>
      <c r="D7" s="155"/>
      <c r="E7" s="357">
        <v>756</v>
      </c>
      <c r="F7" s="357">
        <v>1344</v>
      </c>
      <c r="G7" s="357">
        <v>977</v>
      </c>
      <c r="H7" s="357">
        <v>3070858</v>
      </c>
      <c r="I7" s="357">
        <v>420</v>
      </c>
      <c r="J7" s="357">
        <v>662</v>
      </c>
      <c r="K7" s="357">
        <v>500</v>
      </c>
      <c r="L7" s="357">
        <v>5643954</v>
      </c>
      <c r="M7" s="357">
        <v>777</v>
      </c>
      <c r="N7" s="357">
        <v>1302</v>
      </c>
      <c r="O7" s="357">
        <v>996</v>
      </c>
      <c r="P7" s="357">
        <v>4960437</v>
      </c>
      <c r="Q7" s="357">
        <v>735</v>
      </c>
      <c r="R7" s="357">
        <v>1134</v>
      </c>
      <c r="S7" s="357">
        <v>890</v>
      </c>
      <c r="T7" s="360">
        <v>5976373</v>
      </c>
      <c r="U7" s="134"/>
      <c r="V7" s="134"/>
      <c r="W7" s="138"/>
      <c r="X7" s="134"/>
      <c r="Y7" s="134"/>
      <c r="Z7" s="358"/>
      <c r="AA7" s="358"/>
      <c r="AB7" s="358"/>
      <c r="AC7" s="358"/>
      <c r="AD7" s="358"/>
      <c r="AE7" s="358"/>
      <c r="AF7" s="358"/>
      <c r="AG7" s="358"/>
      <c r="AH7" s="358"/>
      <c r="AI7" s="358"/>
      <c r="AJ7" s="358"/>
      <c r="AK7" s="358"/>
      <c r="AL7" s="358"/>
      <c r="AM7" s="358"/>
      <c r="AN7" s="358"/>
      <c r="AO7" s="358"/>
      <c r="AP7" s="134"/>
    </row>
    <row r="8" spans="1:42" ht="11.25" customHeight="1" x14ac:dyDescent="0.15">
      <c r="A8" s="155"/>
      <c r="B8" s="157"/>
      <c r="C8" s="134">
        <v>23</v>
      </c>
      <c r="D8" s="155"/>
      <c r="E8" s="158">
        <v>714</v>
      </c>
      <c r="F8" s="158">
        <v>1207.5</v>
      </c>
      <c r="G8" s="158">
        <v>961.53003747624052</v>
      </c>
      <c r="H8" s="158">
        <v>3008470.5999999996</v>
      </c>
      <c r="I8" s="158">
        <v>388.5</v>
      </c>
      <c r="J8" s="158">
        <v>714</v>
      </c>
      <c r="K8" s="158">
        <v>542.77415525071035</v>
      </c>
      <c r="L8" s="158">
        <v>5891586.9000000013</v>
      </c>
      <c r="M8" s="158">
        <v>714</v>
      </c>
      <c r="N8" s="158">
        <v>1239</v>
      </c>
      <c r="O8" s="158">
        <v>980.64857784752689</v>
      </c>
      <c r="P8" s="158">
        <v>5297929.4000000004</v>
      </c>
      <c r="Q8" s="158">
        <v>672</v>
      </c>
      <c r="R8" s="158">
        <v>1155</v>
      </c>
      <c r="S8" s="158">
        <v>912.5318165029928</v>
      </c>
      <c r="T8" s="159">
        <v>6286791.2999999998</v>
      </c>
      <c r="U8" s="134"/>
      <c r="V8" s="134"/>
      <c r="W8" s="138"/>
      <c r="X8" s="134"/>
      <c r="Y8" s="134"/>
      <c r="Z8" s="358"/>
      <c r="AA8" s="358"/>
      <c r="AB8" s="358"/>
      <c r="AC8" s="358"/>
      <c r="AD8" s="358"/>
      <c r="AE8" s="358"/>
      <c r="AF8" s="358"/>
      <c r="AG8" s="358"/>
      <c r="AH8" s="358"/>
      <c r="AI8" s="358"/>
      <c r="AJ8" s="358"/>
      <c r="AK8" s="358"/>
      <c r="AL8" s="358"/>
      <c r="AM8" s="358"/>
      <c r="AN8" s="358"/>
      <c r="AO8" s="358"/>
      <c r="AP8" s="134"/>
    </row>
    <row r="9" spans="1:42" ht="11.25" customHeight="1" x14ac:dyDescent="0.15">
      <c r="A9" s="134"/>
      <c r="B9" s="361" t="s">
        <v>263</v>
      </c>
      <c r="C9" s="150">
        <v>24</v>
      </c>
      <c r="D9" s="160" t="s">
        <v>264</v>
      </c>
      <c r="E9" s="238">
        <v>723.97500000000002</v>
      </c>
      <c r="F9" s="238">
        <v>1155</v>
      </c>
      <c r="G9" s="238">
        <v>933.45</v>
      </c>
      <c r="H9" s="238">
        <v>3008273.9</v>
      </c>
      <c r="I9" s="238">
        <v>367.5</v>
      </c>
      <c r="J9" s="238">
        <v>656.35500000000002</v>
      </c>
      <c r="K9" s="238">
        <v>495.6</v>
      </c>
      <c r="L9" s="238">
        <v>5811137.2999999998</v>
      </c>
      <c r="M9" s="238">
        <v>714</v>
      </c>
      <c r="N9" s="238">
        <v>1186.5</v>
      </c>
      <c r="O9" s="238">
        <v>928.2</v>
      </c>
      <c r="P9" s="238">
        <v>5063164.0999999996</v>
      </c>
      <c r="Q9" s="238">
        <v>693</v>
      </c>
      <c r="R9" s="238">
        <v>1071</v>
      </c>
      <c r="S9" s="238">
        <v>856.80000000000007</v>
      </c>
      <c r="T9" s="240">
        <v>6500695.6000000015</v>
      </c>
      <c r="U9" s="134"/>
      <c r="V9" s="134"/>
      <c r="W9" s="138"/>
      <c r="X9" s="134"/>
      <c r="Y9" s="134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34"/>
    </row>
    <row r="10" spans="1:42" ht="11.25" customHeight="1" x14ac:dyDescent="0.15">
      <c r="A10" s="134"/>
      <c r="B10" s="213"/>
      <c r="C10" s="358">
        <v>10</v>
      </c>
      <c r="D10" s="360"/>
      <c r="E10" s="357">
        <v>756</v>
      </c>
      <c r="F10" s="357">
        <v>1029</v>
      </c>
      <c r="G10" s="357">
        <v>877.92120934762738</v>
      </c>
      <c r="H10" s="357">
        <v>295925.7</v>
      </c>
      <c r="I10" s="357">
        <v>399</v>
      </c>
      <c r="J10" s="357">
        <v>559.96500000000003</v>
      </c>
      <c r="K10" s="357">
        <v>474.09943940076454</v>
      </c>
      <c r="L10" s="357">
        <v>486706</v>
      </c>
      <c r="M10" s="357">
        <v>777</v>
      </c>
      <c r="N10" s="357">
        <v>1081.5</v>
      </c>
      <c r="O10" s="357">
        <v>900.89563396833864</v>
      </c>
      <c r="P10" s="357">
        <v>479000.80000000005</v>
      </c>
      <c r="Q10" s="357">
        <v>702.97500000000002</v>
      </c>
      <c r="R10" s="357">
        <v>976.5</v>
      </c>
      <c r="S10" s="357">
        <v>810.21453516022871</v>
      </c>
      <c r="T10" s="360">
        <v>604526.79999999993</v>
      </c>
      <c r="U10" s="134"/>
      <c r="V10" s="134"/>
      <c r="W10" s="253"/>
      <c r="X10" s="358"/>
      <c r="Y10" s="358"/>
      <c r="Z10" s="358"/>
      <c r="AA10" s="358"/>
      <c r="AB10" s="358"/>
      <c r="AC10" s="358"/>
      <c r="AD10" s="358"/>
      <c r="AE10" s="358"/>
      <c r="AF10" s="358"/>
      <c r="AG10" s="358"/>
      <c r="AH10" s="358"/>
      <c r="AI10" s="358"/>
      <c r="AJ10" s="358"/>
      <c r="AK10" s="358"/>
      <c r="AL10" s="358"/>
      <c r="AM10" s="358"/>
      <c r="AN10" s="358"/>
      <c r="AO10" s="358"/>
      <c r="AP10" s="134"/>
    </row>
    <row r="11" spans="1:42" ht="11.25" customHeight="1" x14ac:dyDescent="0.15">
      <c r="A11" s="134"/>
      <c r="B11" s="213"/>
      <c r="C11" s="358">
        <v>11</v>
      </c>
      <c r="D11" s="360"/>
      <c r="E11" s="357">
        <v>723.97500000000002</v>
      </c>
      <c r="F11" s="357">
        <v>892.5</v>
      </c>
      <c r="G11" s="357">
        <v>814.39497858899722</v>
      </c>
      <c r="H11" s="357">
        <v>286247.7</v>
      </c>
      <c r="I11" s="357">
        <v>367.5</v>
      </c>
      <c r="J11" s="357">
        <v>493.5</v>
      </c>
      <c r="K11" s="357">
        <v>445.5473376090265</v>
      </c>
      <c r="L11" s="357">
        <v>508126</v>
      </c>
      <c r="M11" s="357">
        <v>714</v>
      </c>
      <c r="N11" s="357">
        <v>945</v>
      </c>
      <c r="O11" s="357">
        <v>832.33098155395248</v>
      </c>
      <c r="P11" s="357">
        <v>476404.1</v>
      </c>
      <c r="Q11" s="357">
        <v>693</v>
      </c>
      <c r="R11" s="357">
        <v>829.92</v>
      </c>
      <c r="S11" s="357">
        <v>764.74550960088231</v>
      </c>
      <c r="T11" s="360">
        <v>606165.80000000005</v>
      </c>
      <c r="U11" s="134"/>
      <c r="V11" s="134"/>
      <c r="W11" s="253"/>
      <c r="X11" s="358"/>
      <c r="Y11" s="358"/>
      <c r="Z11" s="358"/>
      <c r="AA11" s="358"/>
      <c r="AB11" s="358"/>
      <c r="AC11" s="358"/>
      <c r="AD11" s="358"/>
      <c r="AE11" s="358"/>
      <c r="AF11" s="358"/>
      <c r="AG11" s="358"/>
      <c r="AH11" s="358"/>
      <c r="AI11" s="358"/>
      <c r="AJ11" s="358"/>
      <c r="AK11" s="358"/>
      <c r="AL11" s="358"/>
      <c r="AM11" s="358"/>
      <c r="AN11" s="358"/>
      <c r="AO11" s="358"/>
      <c r="AP11" s="134"/>
    </row>
    <row r="12" spans="1:42" ht="11.25" customHeight="1" x14ac:dyDescent="0.15">
      <c r="A12" s="134"/>
      <c r="B12" s="213"/>
      <c r="C12" s="358">
        <v>12</v>
      </c>
      <c r="D12" s="360"/>
      <c r="E12" s="357">
        <v>735</v>
      </c>
      <c r="F12" s="357">
        <v>1155</v>
      </c>
      <c r="G12" s="357">
        <v>921.73167837656729</v>
      </c>
      <c r="H12" s="357">
        <v>302480.40000000002</v>
      </c>
      <c r="I12" s="357">
        <v>367.5</v>
      </c>
      <c r="J12" s="357">
        <v>546</v>
      </c>
      <c r="K12" s="357">
        <v>463.48025371845563</v>
      </c>
      <c r="L12" s="357">
        <v>494307.20000000007</v>
      </c>
      <c r="M12" s="357">
        <v>714</v>
      </c>
      <c r="N12" s="357">
        <v>1134</v>
      </c>
      <c r="O12" s="357">
        <v>928.7830045018236</v>
      </c>
      <c r="P12" s="357">
        <v>480429.69999999995</v>
      </c>
      <c r="Q12" s="357">
        <v>695.1</v>
      </c>
      <c r="R12" s="357">
        <v>1050</v>
      </c>
      <c r="S12" s="357">
        <v>847.7860410717027</v>
      </c>
      <c r="T12" s="360">
        <v>602084.60000000009</v>
      </c>
      <c r="U12" s="134"/>
      <c r="V12" s="134"/>
      <c r="W12" s="253"/>
      <c r="X12" s="358"/>
      <c r="Y12" s="358"/>
      <c r="Z12" s="358"/>
      <c r="AA12" s="358"/>
      <c r="AB12" s="358"/>
      <c r="AC12" s="358"/>
      <c r="AD12" s="358"/>
      <c r="AE12" s="358"/>
      <c r="AF12" s="358"/>
      <c r="AG12" s="358"/>
      <c r="AH12" s="358"/>
      <c r="AI12" s="358"/>
      <c r="AJ12" s="358"/>
      <c r="AK12" s="358"/>
      <c r="AL12" s="358"/>
      <c r="AM12" s="358"/>
      <c r="AN12" s="358"/>
      <c r="AO12" s="358"/>
      <c r="AP12" s="134"/>
    </row>
    <row r="13" spans="1:42" ht="11.25" customHeight="1" x14ac:dyDescent="0.15">
      <c r="A13" s="134"/>
      <c r="B13" s="213" t="s">
        <v>265</v>
      </c>
      <c r="C13" s="358">
        <v>1</v>
      </c>
      <c r="D13" s="360" t="s">
        <v>322</v>
      </c>
      <c r="E13" s="357">
        <v>787.5</v>
      </c>
      <c r="F13" s="357">
        <v>997.92000000000007</v>
      </c>
      <c r="G13" s="357">
        <v>887.98699520251012</v>
      </c>
      <c r="H13" s="357">
        <v>304315.60000000003</v>
      </c>
      <c r="I13" s="357">
        <v>367.5</v>
      </c>
      <c r="J13" s="357">
        <v>504</v>
      </c>
      <c r="K13" s="357">
        <v>440.98088407737549</v>
      </c>
      <c r="L13" s="357">
        <v>529354.30000000005</v>
      </c>
      <c r="M13" s="357">
        <v>787.5</v>
      </c>
      <c r="N13" s="357">
        <v>1029</v>
      </c>
      <c r="O13" s="357">
        <v>911.13718289259998</v>
      </c>
      <c r="P13" s="357">
        <v>536283.49999999988</v>
      </c>
      <c r="Q13" s="357">
        <v>735</v>
      </c>
      <c r="R13" s="357">
        <v>997.5</v>
      </c>
      <c r="S13" s="357">
        <v>833.65472029570606</v>
      </c>
      <c r="T13" s="360">
        <v>643310.09999999986</v>
      </c>
      <c r="U13" s="134"/>
      <c r="V13" s="134"/>
      <c r="W13" s="253"/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358"/>
      <c r="AI13" s="358"/>
      <c r="AJ13" s="358"/>
      <c r="AK13" s="358"/>
      <c r="AL13" s="358"/>
      <c r="AM13" s="358"/>
      <c r="AN13" s="358"/>
      <c r="AO13" s="358"/>
      <c r="AP13" s="134"/>
    </row>
    <row r="14" spans="1:42" ht="11.25" customHeight="1" x14ac:dyDescent="0.15">
      <c r="A14" s="134"/>
      <c r="B14" s="213"/>
      <c r="C14" s="358">
        <v>2</v>
      </c>
      <c r="D14" s="360"/>
      <c r="E14" s="357">
        <v>777</v>
      </c>
      <c r="F14" s="357">
        <v>955.5</v>
      </c>
      <c r="G14" s="357">
        <v>876.54008159202124</v>
      </c>
      <c r="H14" s="357">
        <v>302565.09999999992</v>
      </c>
      <c r="I14" s="357">
        <v>378</v>
      </c>
      <c r="J14" s="357">
        <v>514.5</v>
      </c>
      <c r="K14" s="357">
        <v>453.02310233636626</v>
      </c>
      <c r="L14" s="357">
        <v>517672.29999999993</v>
      </c>
      <c r="M14" s="357">
        <v>799.995</v>
      </c>
      <c r="N14" s="357">
        <v>997.5</v>
      </c>
      <c r="O14" s="357">
        <v>895.3576220085281</v>
      </c>
      <c r="P14" s="357">
        <v>494932.2</v>
      </c>
      <c r="Q14" s="357">
        <v>693</v>
      </c>
      <c r="R14" s="357">
        <v>924</v>
      </c>
      <c r="S14" s="357">
        <v>812.1257467064961</v>
      </c>
      <c r="T14" s="360">
        <v>628446</v>
      </c>
      <c r="U14" s="134"/>
      <c r="V14" s="134"/>
      <c r="W14" s="253"/>
      <c r="X14" s="358"/>
      <c r="Y14" s="358"/>
      <c r="Z14" s="358"/>
      <c r="AA14" s="358"/>
      <c r="AB14" s="358"/>
      <c r="AC14" s="358"/>
      <c r="AD14" s="358"/>
      <c r="AE14" s="358"/>
      <c r="AF14" s="358"/>
      <c r="AG14" s="358"/>
      <c r="AH14" s="358"/>
      <c r="AI14" s="358"/>
      <c r="AJ14" s="358"/>
      <c r="AK14" s="358"/>
      <c r="AL14" s="358"/>
      <c r="AM14" s="358"/>
      <c r="AN14" s="358"/>
      <c r="AO14" s="358"/>
      <c r="AP14" s="134"/>
    </row>
    <row r="15" spans="1:42" ht="11.25" customHeight="1" x14ac:dyDescent="0.15">
      <c r="A15" s="134"/>
      <c r="B15" s="213"/>
      <c r="C15" s="358">
        <v>3</v>
      </c>
      <c r="D15" s="360"/>
      <c r="E15" s="357">
        <v>787.5</v>
      </c>
      <c r="F15" s="357">
        <v>997.5</v>
      </c>
      <c r="G15" s="357">
        <v>883.44210607192713</v>
      </c>
      <c r="H15" s="357">
        <v>246547.79999999996</v>
      </c>
      <c r="I15" s="357">
        <v>399</v>
      </c>
      <c r="J15" s="357">
        <v>556.5</v>
      </c>
      <c r="K15" s="357">
        <v>481.28246132028028</v>
      </c>
      <c r="L15" s="357">
        <v>532248.89999999991</v>
      </c>
      <c r="M15" s="357">
        <v>787.5</v>
      </c>
      <c r="N15" s="357">
        <v>1034.25</v>
      </c>
      <c r="O15" s="357">
        <v>902.94715452579521</v>
      </c>
      <c r="P15" s="357">
        <v>424794.10000000009</v>
      </c>
      <c r="Q15" s="357">
        <v>756</v>
      </c>
      <c r="R15" s="357">
        <v>966</v>
      </c>
      <c r="S15" s="357">
        <v>846.90097364738801</v>
      </c>
      <c r="T15" s="360">
        <v>519155.40000000008</v>
      </c>
      <c r="U15" s="134"/>
      <c r="V15" s="134"/>
      <c r="W15" s="253"/>
      <c r="X15" s="358"/>
      <c r="Y15" s="358"/>
      <c r="Z15" s="358"/>
      <c r="AA15" s="358"/>
      <c r="AB15" s="358"/>
      <c r="AC15" s="358"/>
      <c r="AD15" s="358"/>
      <c r="AE15" s="358"/>
      <c r="AF15" s="358"/>
      <c r="AG15" s="358"/>
      <c r="AH15" s="358"/>
      <c r="AI15" s="358"/>
      <c r="AJ15" s="358"/>
      <c r="AK15" s="358"/>
      <c r="AL15" s="358"/>
      <c r="AM15" s="358"/>
      <c r="AN15" s="358"/>
      <c r="AO15" s="358"/>
      <c r="AP15" s="134"/>
    </row>
    <row r="16" spans="1:42" ht="11.25" customHeight="1" x14ac:dyDescent="0.15">
      <c r="A16" s="134"/>
      <c r="B16" s="213"/>
      <c r="C16" s="358">
        <v>4</v>
      </c>
      <c r="D16" s="360"/>
      <c r="E16" s="357">
        <v>786.97500000000002</v>
      </c>
      <c r="F16" s="360">
        <v>1039.5</v>
      </c>
      <c r="G16" s="357">
        <v>913.36990464750863</v>
      </c>
      <c r="H16" s="357">
        <v>268765</v>
      </c>
      <c r="I16" s="357">
        <v>430.5</v>
      </c>
      <c r="J16" s="357">
        <v>598.5</v>
      </c>
      <c r="K16" s="357">
        <v>500.63628447373083</v>
      </c>
      <c r="L16" s="357">
        <v>581907.89999999991</v>
      </c>
      <c r="M16" s="357">
        <v>808.5</v>
      </c>
      <c r="N16" s="357">
        <v>1050</v>
      </c>
      <c r="O16" s="357">
        <v>924.75899996995872</v>
      </c>
      <c r="P16" s="357">
        <v>427362.5</v>
      </c>
      <c r="Q16" s="357">
        <v>756</v>
      </c>
      <c r="R16" s="357">
        <v>966</v>
      </c>
      <c r="S16" s="357">
        <v>840.76339678380305</v>
      </c>
      <c r="T16" s="360">
        <v>611285.30000000005</v>
      </c>
      <c r="U16" s="134"/>
      <c r="V16" s="134"/>
      <c r="W16" s="253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8"/>
      <c r="AN16" s="358"/>
      <c r="AO16" s="358"/>
      <c r="AP16" s="134"/>
    </row>
    <row r="17" spans="1:42" ht="11.25" customHeight="1" x14ac:dyDescent="0.15">
      <c r="A17" s="134"/>
      <c r="B17" s="213"/>
      <c r="C17" s="358">
        <v>5</v>
      </c>
      <c r="D17" s="360"/>
      <c r="E17" s="357">
        <v>892.5</v>
      </c>
      <c r="F17" s="357">
        <v>1102.5</v>
      </c>
      <c r="G17" s="357">
        <v>1008.5816757590835</v>
      </c>
      <c r="H17" s="357">
        <v>246671.7</v>
      </c>
      <c r="I17" s="357">
        <v>472.5</v>
      </c>
      <c r="J17" s="357">
        <v>647.0100000000001</v>
      </c>
      <c r="K17" s="357">
        <v>555.59086214568083</v>
      </c>
      <c r="L17" s="357">
        <v>548084.80000000005</v>
      </c>
      <c r="M17" s="357">
        <v>903</v>
      </c>
      <c r="N17" s="357">
        <v>1134</v>
      </c>
      <c r="O17" s="357">
        <v>1008.5096394084313</v>
      </c>
      <c r="P17" s="357">
        <v>453843.79999999993</v>
      </c>
      <c r="Q17" s="357">
        <v>819</v>
      </c>
      <c r="R17" s="357">
        <v>1039.5</v>
      </c>
      <c r="S17" s="357">
        <v>937.58089167466142</v>
      </c>
      <c r="T17" s="360">
        <v>583614.29999999993</v>
      </c>
      <c r="U17" s="134"/>
      <c r="V17" s="134"/>
      <c r="W17" s="253"/>
      <c r="X17" s="358"/>
      <c r="Y17" s="358"/>
      <c r="Z17" s="358"/>
      <c r="AA17" s="358"/>
      <c r="AB17" s="358"/>
      <c r="AC17" s="358"/>
      <c r="AD17" s="358"/>
      <c r="AE17" s="358"/>
      <c r="AF17" s="358"/>
      <c r="AG17" s="358"/>
      <c r="AH17" s="358"/>
      <c r="AI17" s="358"/>
      <c r="AJ17" s="358"/>
      <c r="AK17" s="358"/>
      <c r="AL17" s="358"/>
      <c r="AM17" s="358"/>
      <c r="AN17" s="358"/>
      <c r="AO17" s="358"/>
      <c r="AP17" s="134"/>
    </row>
    <row r="18" spans="1:42" ht="11.25" customHeight="1" x14ac:dyDescent="0.15">
      <c r="A18" s="134"/>
      <c r="B18" s="311"/>
      <c r="C18" s="543">
        <v>6</v>
      </c>
      <c r="D18" s="363"/>
      <c r="E18" s="362">
        <v>892.5</v>
      </c>
      <c r="F18" s="362">
        <v>1060.92</v>
      </c>
      <c r="G18" s="362">
        <v>973.99069151371316</v>
      </c>
      <c r="H18" s="362">
        <v>234009.49999999997</v>
      </c>
      <c r="I18" s="362">
        <v>524.89499999999998</v>
      </c>
      <c r="J18" s="362">
        <v>630</v>
      </c>
      <c r="K18" s="362">
        <v>583.59098642266076</v>
      </c>
      <c r="L18" s="362">
        <v>455364.3</v>
      </c>
      <c r="M18" s="362">
        <v>892.5</v>
      </c>
      <c r="N18" s="362">
        <v>1134</v>
      </c>
      <c r="O18" s="362">
        <v>976.82402170844102</v>
      </c>
      <c r="P18" s="362">
        <v>424692.39999999997</v>
      </c>
      <c r="Q18" s="362">
        <v>819</v>
      </c>
      <c r="R18" s="362">
        <v>1029</v>
      </c>
      <c r="S18" s="362">
        <v>914.60171026248122</v>
      </c>
      <c r="T18" s="363">
        <v>489146.10000000003</v>
      </c>
      <c r="U18" s="134"/>
      <c r="V18" s="134"/>
      <c r="W18" s="253"/>
      <c r="X18" s="358"/>
      <c r="Y18" s="358"/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8"/>
      <c r="AK18" s="358"/>
      <c r="AL18" s="358"/>
      <c r="AM18" s="358"/>
      <c r="AN18" s="358"/>
      <c r="AO18" s="358"/>
      <c r="AP18" s="134"/>
    </row>
    <row r="19" spans="1:42" ht="11.25" customHeight="1" x14ac:dyDescent="0.15">
      <c r="A19" s="155"/>
      <c r="B19" s="544"/>
      <c r="C19" s="299">
        <v>41428</v>
      </c>
      <c r="D19" s="360"/>
      <c r="E19" s="357">
        <v>913.5</v>
      </c>
      <c r="F19" s="357">
        <v>1060.92</v>
      </c>
      <c r="G19" s="357">
        <v>963.47638524089712</v>
      </c>
      <c r="H19" s="357">
        <v>26874.3</v>
      </c>
      <c r="I19" s="357">
        <v>535.5</v>
      </c>
      <c r="J19" s="357">
        <v>630</v>
      </c>
      <c r="K19" s="357">
        <v>591.1001283697052</v>
      </c>
      <c r="L19" s="357">
        <v>37012.800000000003</v>
      </c>
      <c r="M19" s="357">
        <v>924</v>
      </c>
      <c r="N19" s="357">
        <v>1134</v>
      </c>
      <c r="O19" s="357">
        <v>983.01095241318592</v>
      </c>
      <c r="P19" s="357">
        <v>23319.3</v>
      </c>
      <c r="Q19" s="357">
        <v>882</v>
      </c>
      <c r="R19" s="357">
        <v>1018.5</v>
      </c>
      <c r="S19" s="357">
        <v>929.94862369178054</v>
      </c>
      <c r="T19" s="357">
        <v>43407.8</v>
      </c>
      <c r="U19" s="134"/>
      <c r="V19" s="134"/>
      <c r="W19" s="253"/>
      <c r="X19" s="358"/>
      <c r="Y19" s="358"/>
      <c r="Z19" s="358"/>
      <c r="AA19" s="358"/>
      <c r="AB19" s="358"/>
      <c r="AC19" s="358"/>
      <c r="AD19" s="358"/>
      <c r="AE19" s="358"/>
      <c r="AF19" s="358"/>
      <c r="AG19" s="358"/>
      <c r="AH19" s="358"/>
      <c r="AI19" s="358"/>
      <c r="AJ19" s="358"/>
      <c r="AK19" s="358"/>
      <c r="AL19" s="358"/>
      <c r="AM19" s="358"/>
      <c r="AN19" s="358"/>
      <c r="AO19" s="358"/>
      <c r="AP19" s="134"/>
    </row>
    <row r="20" spans="1:42" ht="11.25" customHeight="1" x14ac:dyDescent="0.15">
      <c r="A20" s="155"/>
      <c r="B20" s="213"/>
      <c r="C20" s="299">
        <v>41429</v>
      </c>
      <c r="D20" s="360" t="s">
        <v>60</v>
      </c>
      <c r="E20" s="357">
        <v>913.5</v>
      </c>
      <c r="F20" s="357">
        <v>1055.145</v>
      </c>
      <c r="G20" s="357">
        <v>980.41459459459475</v>
      </c>
      <c r="H20" s="357">
        <v>5865.5</v>
      </c>
      <c r="I20" s="357">
        <v>540.75</v>
      </c>
      <c r="J20" s="357">
        <v>630</v>
      </c>
      <c r="K20" s="357">
        <v>589.32771739130408</v>
      </c>
      <c r="L20" s="357">
        <v>11587.8</v>
      </c>
      <c r="M20" s="357">
        <v>924</v>
      </c>
      <c r="N20" s="357">
        <v>1099.3500000000001</v>
      </c>
      <c r="O20" s="357">
        <v>986.41876562029245</v>
      </c>
      <c r="P20" s="357">
        <v>16225.7</v>
      </c>
      <c r="Q20" s="357">
        <v>891.97500000000002</v>
      </c>
      <c r="R20" s="357">
        <v>1018.5</v>
      </c>
      <c r="S20" s="357">
        <v>940.26167035658762</v>
      </c>
      <c r="T20" s="357">
        <v>12388.7</v>
      </c>
      <c r="U20" s="134"/>
      <c r="V20" s="134"/>
      <c r="W20" s="253"/>
      <c r="X20" s="358"/>
      <c r="Y20" s="358"/>
      <c r="Z20" s="358"/>
      <c r="AA20" s="358"/>
      <c r="AB20" s="358"/>
      <c r="AC20" s="358"/>
      <c r="AD20" s="358"/>
      <c r="AE20" s="358"/>
      <c r="AF20" s="358"/>
      <c r="AG20" s="358"/>
      <c r="AH20" s="358"/>
      <c r="AI20" s="358"/>
      <c r="AJ20" s="358"/>
      <c r="AK20" s="358"/>
      <c r="AL20" s="358"/>
      <c r="AM20" s="358"/>
      <c r="AN20" s="358"/>
      <c r="AO20" s="358"/>
      <c r="AP20" s="134"/>
    </row>
    <row r="21" spans="1:42" ht="11.25" customHeight="1" x14ac:dyDescent="0.15">
      <c r="A21" s="155"/>
      <c r="B21" s="213"/>
      <c r="C21" s="299">
        <v>41430</v>
      </c>
      <c r="D21" s="360" t="s">
        <v>60</v>
      </c>
      <c r="E21" s="357">
        <v>913.5</v>
      </c>
      <c r="F21" s="357">
        <v>1050</v>
      </c>
      <c r="G21" s="357">
        <v>974.64959968151504</v>
      </c>
      <c r="H21" s="357">
        <v>9695.7999999999993</v>
      </c>
      <c r="I21" s="357">
        <v>540.75</v>
      </c>
      <c r="J21" s="357">
        <v>630</v>
      </c>
      <c r="K21" s="357">
        <v>590.6054341036853</v>
      </c>
      <c r="L21" s="357">
        <v>17463.400000000001</v>
      </c>
      <c r="M21" s="357">
        <v>924</v>
      </c>
      <c r="N21" s="357">
        <v>1077.3</v>
      </c>
      <c r="O21" s="357">
        <v>979.74177037044126</v>
      </c>
      <c r="P21" s="357">
        <v>21594.6</v>
      </c>
      <c r="Q21" s="357">
        <v>891.97500000000002</v>
      </c>
      <c r="R21" s="357">
        <v>1018.5</v>
      </c>
      <c r="S21" s="357">
        <v>943.12073308874494</v>
      </c>
      <c r="T21" s="357">
        <v>18809.7</v>
      </c>
      <c r="U21" s="134"/>
      <c r="V21" s="134"/>
      <c r="W21" s="253"/>
      <c r="X21" s="358"/>
      <c r="Y21" s="358"/>
      <c r="Z21" s="358"/>
      <c r="AA21" s="358"/>
      <c r="AB21" s="358"/>
      <c r="AC21" s="358"/>
      <c r="AD21" s="358"/>
      <c r="AE21" s="358"/>
      <c r="AF21" s="358"/>
      <c r="AG21" s="358"/>
      <c r="AH21" s="358"/>
      <c r="AI21" s="358"/>
      <c r="AJ21" s="358"/>
      <c r="AK21" s="358"/>
      <c r="AL21" s="358"/>
      <c r="AM21" s="358"/>
      <c r="AN21" s="358"/>
      <c r="AO21" s="358"/>
      <c r="AP21" s="134"/>
    </row>
    <row r="22" spans="1:42" ht="11.25" customHeight="1" x14ac:dyDescent="0.15">
      <c r="A22" s="155"/>
      <c r="B22" s="213"/>
      <c r="C22" s="299">
        <v>41431</v>
      </c>
      <c r="D22" s="360" t="s">
        <v>60</v>
      </c>
      <c r="E22" s="357">
        <v>913.5</v>
      </c>
      <c r="F22" s="357">
        <v>1050</v>
      </c>
      <c r="G22" s="357">
        <v>967.14373717712692</v>
      </c>
      <c r="H22" s="357">
        <v>11381.9</v>
      </c>
      <c r="I22" s="357">
        <v>535.5</v>
      </c>
      <c r="J22" s="357">
        <v>630</v>
      </c>
      <c r="K22" s="357">
        <v>589.34693354592559</v>
      </c>
      <c r="L22" s="357">
        <v>26310</v>
      </c>
      <c r="M22" s="357">
        <v>924</v>
      </c>
      <c r="N22" s="357">
        <v>1060.5</v>
      </c>
      <c r="O22" s="357">
        <v>973.89874426094707</v>
      </c>
      <c r="P22" s="357">
        <v>15937.6</v>
      </c>
      <c r="Q22" s="357">
        <v>891.97500000000002</v>
      </c>
      <c r="R22" s="357">
        <v>1018.5</v>
      </c>
      <c r="S22" s="357">
        <v>942.47009455009038</v>
      </c>
      <c r="T22" s="357">
        <v>15892.6</v>
      </c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</row>
    <row r="23" spans="1:42" ht="11.25" customHeight="1" x14ac:dyDescent="0.15">
      <c r="A23" s="155"/>
      <c r="B23" s="213"/>
      <c r="C23" s="299">
        <v>41432</v>
      </c>
      <c r="D23" s="360" t="s">
        <v>60</v>
      </c>
      <c r="E23" s="357">
        <v>919.90500000000009</v>
      </c>
      <c r="F23" s="357">
        <v>1050</v>
      </c>
      <c r="G23" s="357">
        <v>983.01023575249314</v>
      </c>
      <c r="H23" s="357">
        <v>4518.2</v>
      </c>
      <c r="I23" s="357">
        <v>546</v>
      </c>
      <c r="J23" s="357">
        <v>630</v>
      </c>
      <c r="K23" s="357">
        <v>600.16860019700141</v>
      </c>
      <c r="L23" s="357">
        <v>11979</v>
      </c>
      <c r="M23" s="357">
        <v>924</v>
      </c>
      <c r="N23" s="357">
        <v>1060.5</v>
      </c>
      <c r="O23" s="357">
        <v>987.025187777734</v>
      </c>
      <c r="P23" s="357">
        <v>7251</v>
      </c>
      <c r="Q23" s="357">
        <v>891.97500000000002</v>
      </c>
      <c r="R23" s="357">
        <v>1018.5</v>
      </c>
      <c r="S23" s="357">
        <v>928.31360287564621</v>
      </c>
      <c r="T23" s="357">
        <v>8958</v>
      </c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</row>
    <row r="24" spans="1:42" ht="11.25" customHeight="1" x14ac:dyDescent="0.15">
      <c r="A24" s="155"/>
      <c r="B24" s="213"/>
      <c r="C24" s="299">
        <v>41435</v>
      </c>
      <c r="D24" s="360" t="s">
        <v>60</v>
      </c>
      <c r="E24" s="357">
        <v>913.5</v>
      </c>
      <c r="F24" s="357">
        <v>1050</v>
      </c>
      <c r="G24" s="357">
        <v>987.24186192145135</v>
      </c>
      <c r="H24" s="357">
        <v>35116.699999999997</v>
      </c>
      <c r="I24" s="357">
        <v>566.89499999999998</v>
      </c>
      <c r="J24" s="357">
        <v>630</v>
      </c>
      <c r="K24" s="357">
        <v>599.23822205192084</v>
      </c>
      <c r="L24" s="357">
        <v>56235.4</v>
      </c>
      <c r="M24" s="357">
        <v>923.89499999999998</v>
      </c>
      <c r="N24" s="357">
        <v>1060.5</v>
      </c>
      <c r="O24" s="357">
        <v>977.81712946658376</v>
      </c>
      <c r="P24" s="357">
        <v>61800.1</v>
      </c>
      <c r="Q24" s="357">
        <v>892.5</v>
      </c>
      <c r="R24" s="357">
        <v>1018.5</v>
      </c>
      <c r="S24" s="357">
        <v>947.13589363992901</v>
      </c>
      <c r="T24" s="357">
        <v>66232.7</v>
      </c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</row>
    <row r="25" spans="1:42" ht="11.25" customHeight="1" x14ac:dyDescent="0.15">
      <c r="A25" s="155"/>
      <c r="B25" s="213"/>
      <c r="C25" s="299">
        <v>41436</v>
      </c>
      <c r="D25" s="360" t="s">
        <v>60</v>
      </c>
      <c r="E25" s="357">
        <v>924</v>
      </c>
      <c r="F25" s="357">
        <v>1050</v>
      </c>
      <c r="G25" s="357">
        <v>993.95885356752069</v>
      </c>
      <c r="H25" s="357">
        <v>7503.8</v>
      </c>
      <c r="I25" s="357">
        <v>556.5</v>
      </c>
      <c r="J25" s="357">
        <v>630</v>
      </c>
      <c r="K25" s="357">
        <v>595.67645654250225</v>
      </c>
      <c r="L25" s="357">
        <v>16011</v>
      </c>
      <c r="M25" s="357">
        <v>934.5</v>
      </c>
      <c r="N25" s="357">
        <v>1050</v>
      </c>
      <c r="O25" s="357">
        <v>1003.9812609010079</v>
      </c>
      <c r="P25" s="357">
        <v>13488.8</v>
      </c>
      <c r="Q25" s="357">
        <v>892.5</v>
      </c>
      <c r="R25" s="357">
        <v>1018.5</v>
      </c>
      <c r="S25" s="357">
        <v>931.42533726582576</v>
      </c>
      <c r="T25" s="357">
        <v>15387</v>
      </c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</row>
    <row r="26" spans="1:42" ht="11.25" customHeight="1" x14ac:dyDescent="0.15">
      <c r="A26" s="155"/>
      <c r="B26" s="213"/>
      <c r="C26" s="299">
        <v>41437</v>
      </c>
      <c r="D26" s="360" t="s">
        <v>60</v>
      </c>
      <c r="E26" s="357">
        <v>924</v>
      </c>
      <c r="F26" s="357">
        <v>1050</v>
      </c>
      <c r="G26" s="357">
        <v>986.84689365145925</v>
      </c>
      <c r="H26" s="357">
        <v>13485</v>
      </c>
      <c r="I26" s="357">
        <v>546</v>
      </c>
      <c r="J26" s="357">
        <v>630</v>
      </c>
      <c r="K26" s="357">
        <v>596.16039457891554</v>
      </c>
      <c r="L26" s="357">
        <v>20420.8</v>
      </c>
      <c r="M26" s="357">
        <v>924</v>
      </c>
      <c r="N26" s="357">
        <v>1050</v>
      </c>
      <c r="O26" s="357">
        <v>998.47850028586072</v>
      </c>
      <c r="P26" s="357">
        <v>25951.7</v>
      </c>
      <c r="Q26" s="357">
        <v>871.5</v>
      </c>
      <c r="R26" s="357">
        <v>1029</v>
      </c>
      <c r="S26" s="357">
        <v>933.73024540916776</v>
      </c>
      <c r="T26" s="357">
        <v>25712.799999999999</v>
      </c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</row>
    <row r="27" spans="1:42" ht="11.25" customHeight="1" x14ac:dyDescent="0.15">
      <c r="A27" s="155"/>
      <c r="B27" s="213"/>
      <c r="C27" s="299">
        <v>41438</v>
      </c>
      <c r="D27" s="360" t="s">
        <v>60</v>
      </c>
      <c r="E27" s="357">
        <v>924</v>
      </c>
      <c r="F27" s="357">
        <v>1050</v>
      </c>
      <c r="G27" s="357">
        <v>999.26702356858448</v>
      </c>
      <c r="H27" s="357">
        <v>7733.9</v>
      </c>
      <c r="I27" s="357">
        <v>546</v>
      </c>
      <c r="J27" s="357">
        <v>630</v>
      </c>
      <c r="K27" s="357">
        <v>597.93610045541311</v>
      </c>
      <c r="L27" s="357">
        <v>20578.8</v>
      </c>
      <c r="M27" s="357">
        <v>924</v>
      </c>
      <c r="N27" s="357">
        <v>1050</v>
      </c>
      <c r="O27" s="357">
        <v>990.16192595649363</v>
      </c>
      <c r="P27" s="357">
        <v>16942.3</v>
      </c>
      <c r="Q27" s="357">
        <v>871.5</v>
      </c>
      <c r="R27" s="357">
        <v>1029</v>
      </c>
      <c r="S27" s="357">
        <v>924.81872679345827</v>
      </c>
      <c r="T27" s="357">
        <v>16672.2</v>
      </c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</row>
    <row r="28" spans="1:42" ht="11.25" customHeight="1" x14ac:dyDescent="0.15">
      <c r="A28" s="155"/>
      <c r="B28" s="213"/>
      <c r="C28" s="299">
        <v>41439</v>
      </c>
      <c r="D28" s="360" t="s">
        <v>60</v>
      </c>
      <c r="E28" s="357">
        <v>924</v>
      </c>
      <c r="F28" s="357">
        <v>1050</v>
      </c>
      <c r="G28" s="357">
        <v>981.00818747498261</v>
      </c>
      <c r="H28" s="357">
        <v>6123.9</v>
      </c>
      <c r="I28" s="357">
        <v>546</v>
      </c>
      <c r="J28" s="357">
        <v>630</v>
      </c>
      <c r="K28" s="357">
        <v>594.6871810641444</v>
      </c>
      <c r="L28" s="357">
        <v>13535.3</v>
      </c>
      <c r="M28" s="357">
        <v>924</v>
      </c>
      <c r="N28" s="357">
        <v>1050</v>
      </c>
      <c r="O28" s="357">
        <v>971.0036061130769</v>
      </c>
      <c r="P28" s="357">
        <v>16286.7</v>
      </c>
      <c r="Q28" s="357">
        <v>871.5</v>
      </c>
      <c r="R28" s="357">
        <v>1029</v>
      </c>
      <c r="S28" s="357">
        <v>939.98733892717996</v>
      </c>
      <c r="T28" s="357">
        <v>11719.9</v>
      </c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</row>
    <row r="29" spans="1:42" ht="11.25" customHeight="1" x14ac:dyDescent="0.15">
      <c r="A29" s="155"/>
      <c r="B29" s="213"/>
      <c r="C29" s="299">
        <v>41442</v>
      </c>
      <c r="D29" s="360" t="s">
        <v>60</v>
      </c>
      <c r="E29" s="357">
        <v>892.5</v>
      </c>
      <c r="F29" s="357">
        <v>1018.5</v>
      </c>
      <c r="G29" s="357">
        <v>951.60194190468553</v>
      </c>
      <c r="H29" s="357">
        <v>23727.9</v>
      </c>
      <c r="I29" s="357">
        <v>524.89499999999998</v>
      </c>
      <c r="J29" s="357">
        <v>609</v>
      </c>
      <c r="K29" s="357">
        <v>570.24695213350662</v>
      </c>
      <c r="L29" s="357">
        <v>42265.1</v>
      </c>
      <c r="M29" s="357">
        <v>892.5</v>
      </c>
      <c r="N29" s="357">
        <v>1017.975</v>
      </c>
      <c r="O29" s="357">
        <v>944.66920731707353</v>
      </c>
      <c r="P29" s="357">
        <v>43194.400000000001</v>
      </c>
      <c r="Q29" s="357">
        <v>829.5</v>
      </c>
      <c r="R29" s="357">
        <v>987</v>
      </c>
      <c r="S29" s="357">
        <v>901.50994661010748</v>
      </c>
      <c r="T29" s="357">
        <v>45472.2</v>
      </c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</row>
    <row r="30" spans="1:42" ht="11.25" customHeight="1" x14ac:dyDescent="0.15">
      <c r="A30" s="155"/>
      <c r="B30" s="213"/>
      <c r="C30" s="299">
        <v>41443</v>
      </c>
      <c r="D30" s="360" t="s">
        <v>60</v>
      </c>
      <c r="E30" s="357">
        <v>892.5</v>
      </c>
      <c r="F30" s="357">
        <v>997.5</v>
      </c>
      <c r="G30" s="357">
        <v>948.57802219385258</v>
      </c>
      <c r="H30" s="357">
        <v>4992.1000000000004</v>
      </c>
      <c r="I30" s="357">
        <v>524.89499999999998</v>
      </c>
      <c r="J30" s="357">
        <v>598.5</v>
      </c>
      <c r="K30" s="357">
        <v>567.13594614533406</v>
      </c>
      <c r="L30" s="357">
        <v>7690.4</v>
      </c>
      <c r="M30" s="357">
        <v>892.5</v>
      </c>
      <c r="N30" s="357">
        <v>1018.5</v>
      </c>
      <c r="O30" s="357">
        <v>955.9498326682974</v>
      </c>
      <c r="P30" s="357">
        <v>9628.7000000000007</v>
      </c>
      <c r="Q30" s="357">
        <v>819</v>
      </c>
      <c r="R30" s="357">
        <v>976.5</v>
      </c>
      <c r="S30" s="357">
        <v>881.01568216131454</v>
      </c>
      <c r="T30" s="357">
        <v>17111.599999999999</v>
      </c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</row>
    <row r="31" spans="1:42" ht="11.25" customHeight="1" x14ac:dyDescent="0.15">
      <c r="A31" s="155"/>
      <c r="B31" s="213"/>
      <c r="C31" s="299">
        <v>41444</v>
      </c>
      <c r="D31" s="360" t="s">
        <v>60</v>
      </c>
      <c r="E31" s="357">
        <v>892.5</v>
      </c>
      <c r="F31" s="357">
        <v>997.5</v>
      </c>
      <c r="G31" s="357">
        <v>937.17038704551544</v>
      </c>
      <c r="H31" s="357">
        <v>8019.3</v>
      </c>
      <c r="I31" s="357">
        <v>524.89499999999998</v>
      </c>
      <c r="J31" s="357">
        <v>598.5</v>
      </c>
      <c r="K31" s="357">
        <v>566.13459027841009</v>
      </c>
      <c r="L31" s="357">
        <v>19773.099999999999</v>
      </c>
      <c r="M31" s="357">
        <v>892.5</v>
      </c>
      <c r="N31" s="357">
        <v>1008</v>
      </c>
      <c r="O31" s="357">
        <v>958.322491466614</v>
      </c>
      <c r="P31" s="357">
        <v>16082</v>
      </c>
      <c r="Q31" s="357">
        <v>819</v>
      </c>
      <c r="R31" s="357">
        <v>976.5</v>
      </c>
      <c r="S31" s="357">
        <v>883.00638372014885</v>
      </c>
      <c r="T31" s="357">
        <v>28482.2</v>
      </c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</row>
    <row r="32" spans="1:42" ht="11.25" customHeight="1" x14ac:dyDescent="0.15">
      <c r="A32" s="155"/>
      <c r="B32" s="213"/>
      <c r="C32" s="299">
        <v>41445</v>
      </c>
      <c r="D32" s="360" t="s">
        <v>60</v>
      </c>
      <c r="E32" s="357">
        <v>892.5</v>
      </c>
      <c r="F32" s="357">
        <v>987</v>
      </c>
      <c r="G32" s="357">
        <v>930.42873201438829</v>
      </c>
      <c r="H32" s="357">
        <v>5379.7</v>
      </c>
      <c r="I32" s="357">
        <v>524.89499999999998</v>
      </c>
      <c r="J32" s="357">
        <v>598.5</v>
      </c>
      <c r="K32" s="357">
        <v>570.69706827745767</v>
      </c>
      <c r="L32" s="357">
        <v>14400</v>
      </c>
      <c r="M32" s="357">
        <v>892.5</v>
      </c>
      <c r="N32" s="357">
        <v>1002.75</v>
      </c>
      <c r="O32" s="357">
        <v>952.37600361868158</v>
      </c>
      <c r="P32" s="357">
        <v>9434.2000000000007</v>
      </c>
      <c r="Q32" s="357">
        <v>820.05000000000007</v>
      </c>
      <c r="R32" s="357">
        <v>976.5</v>
      </c>
      <c r="S32" s="357">
        <v>898.69162018681607</v>
      </c>
      <c r="T32" s="357">
        <v>13999.8</v>
      </c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</row>
    <row r="33" spans="1:42" ht="11.25" customHeight="1" x14ac:dyDescent="0.15">
      <c r="A33" s="155"/>
      <c r="B33" s="213"/>
      <c r="C33" s="299">
        <v>41446</v>
      </c>
      <c r="D33" s="360" t="s">
        <v>60</v>
      </c>
      <c r="E33" s="357">
        <v>892.5</v>
      </c>
      <c r="F33" s="357">
        <v>987</v>
      </c>
      <c r="G33" s="357">
        <v>931.29356478000477</v>
      </c>
      <c r="H33" s="357">
        <v>9993.2000000000007</v>
      </c>
      <c r="I33" s="357">
        <v>524.89499999999998</v>
      </c>
      <c r="J33" s="357">
        <v>598.5</v>
      </c>
      <c r="K33" s="357">
        <v>560.8170002599428</v>
      </c>
      <c r="L33" s="357">
        <v>20264.7</v>
      </c>
      <c r="M33" s="357">
        <v>892.5</v>
      </c>
      <c r="N33" s="357">
        <v>997.5</v>
      </c>
      <c r="O33" s="357">
        <v>938.15890688259128</v>
      </c>
      <c r="P33" s="357">
        <v>18996.400000000001</v>
      </c>
      <c r="Q33" s="357">
        <v>819</v>
      </c>
      <c r="R33" s="357">
        <v>976.5</v>
      </c>
      <c r="S33" s="357">
        <v>891.61472938210136</v>
      </c>
      <c r="T33" s="357">
        <v>28540.5</v>
      </c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</row>
    <row r="34" spans="1:42" ht="11.25" customHeight="1" x14ac:dyDescent="0.15">
      <c r="A34" s="155"/>
      <c r="B34" s="213"/>
      <c r="C34" s="299">
        <v>41449</v>
      </c>
      <c r="D34" s="360" t="s">
        <v>60</v>
      </c>
      <c r="E34" s="357">
        <v>934.5</v>
      </c>
      <c r="F34" s="357">
        <v>1029</v>
      </c>
      <c r="G34" s="357">
        <v>981.37009372111902</v>
      </c>
      <c r="H34" s="357">
        <v>25693.4</v>
      </c>
      <c r="I34" s="357">
        <v>546</v>
      </c>
      <c r="J34" s="357">
        <v>619.5</v>
      </c>
      <c r="K34" s="357">
        <v>578.18597142555484</v>
      </c>
      <c r="L34" s="357">
        <v>46970.3</v>
      </c>
      <c r="M34" s="357">
        <v>934.5</v>
      </c>
      <c r="N34" s="357">
        <v>1039.0800000000002</v>
      </c>
      <c r="O34" s="357">
        <v>978.43002294329756</v>
      </c>
      <c r="P34" s="357">
        <v>43860.6</v>
      </c>
      <c r="Q34" s="357">
        <v>861</v>
      </c>
      <c r="R34" s="357">
        <v>1013.25</v>
      </c>
      <c r="S34" s="357">
        <v>915.53803585747937</v>
      </c>
      <c r="T34" s="357">
        <v>47371.199999999997</v>
      </c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</row>
    <row r="35" spans="1:42" ht="11.25" customHeight="1" x14ac:dyDescent="0.15">
      <c r="A35" s="155"/>
      <c r="B35" s="213"/>
      <c r="C35" s="299">
        <v>41450</v>
      </c>
      <c r="D35" s="360" t="s">
        <v>60</v>
      </c>
      <c r="E35" s="357">
        <v>924</v>
      </c>
      <c r="F35" s="357">
        <v>1029</v>
      </c>
      <c r="G35" s="357">
        <v>962.59508278976432</v>
      </c>
      <c r="H35" s="357">
        <v>6383.1</v>
      </c>
      <c r="I35" s="357">
        <v>546</v>
      </c>
      <c r="J35" s="357">
        <v>609</v>
      </c>
      <c r="K35" s="357">
        <v>584.8983337569091</v>
      </c>
      <c r="L35" s="357">
        <v>11891.8</v>
      </c>
      <c r="M35" s="357">
        <v>924</v>
      </c>
      <c r="N35" s="357">
        <v>1050</v>
      </c>
      <c r="O35" s="357">
        <v>969.95146094733695</v>
      </c>
      <c r="P35" s="357">
        <v>13805.9</v>
      </c>
      <c r="Q35" s="357">
        <v>861</v>
      </c>
      <c r="R35" s="357">
        <v>997.5</v>
      </c>
      <c r="S35" s="357">
        <v>901.17454073253623</v>
      </c>
      <c r="T35" s="357">
        <v>16549.900000000001</v>
      </c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</row>
    <row r="36" spans="1:42" ht="11.25" customHeight="1" x14ac:dyDescent="0.15">
      <c r="A36" s="155"/>
      <c r="B36" s="213"/>
      <c r="C36" s="299">
        <v>41451</v>
      </c>
      <c r="D36" s="360" t="s">
        <v>60</v>
      </c>
      <c r="E36" s="357">
        <v>924</v>
      </c>
      <c r="F36" s="357">
        <v>1029</v>
      </c>
      <c r="G36" s="357">
        <v>977.92564655172407</v>
      </c>
      <c r="H36" s="357">
        <v>9983.5</v>
      </c>
      <c r="I36" s="357">
        <v>546</v>
      </c>
      <c r="J36" s="357">
        <v>609</v>
      </c>
      <c r="K36" s="357">
        <v>582.75890585241734</v>
      </c>
      <c r="L36" s="357">
        <v>33395.300000000003</v>
      </c>
      <c r="M36" s="357">
        <v>924</v>
      </c>
      <c r="N36" s="357">
        <v>1050</v>
      </c>
      <c r="O36" s="357">
        <v>976.71788572787136</v>
      </c>
      <c r="P36" s="357">
        <v>29366.6</v>
      </c>
      <c r="Q36" s="357">
        <v>861</v>
      </c>
      <c r="R36" s="357">
        <v>997.5</v>
      </c>
      <c r="S36" s="357">
        <v>916.46628844498798</v>
      </c>
      <c r="T36" s="357">
        <v>27581.9</v>
      </c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</row>
    <row r="37" spans="1:42" ht="11.25" customHeight="1" x14ac:dyDescent="0.15">
      <c r="A37" s="155"/>
      <c r="B37" s="213"/>
      <c r="C37" s="299">
        <v>41452</v>
      </c>
      <c r="D37" s="360"/>
      <c r="E37" s="357">
        <v>924</v>
      </c>
      <c r="F37" s="357">
        <v>1029</v>
      </c>
      <c r="G37" s="357">
        <v>984.61085517283425</v>
      </c>
      <c r="H37" s="357">
        <v>5768.8</v>
      </c>
      <c r="I37" s="357">
        <v>546</v>
      </c>
      <c r="J37" s="357">
        <v>609</v>
      </c>
      <c r="K37" s="357">
        <v>576.39222767986143</v>
      </c>
      <c r="L37" s="357">
        <v>16062.8</v>
      </c>
      <c r="M37" s="357">
        <v>924</v>
      </c>
      <c r="N37" s="357">
        <v>1050</v>
      </c>
      <c r="O37" s="357">
        <v>994.08509963528729</v>
      </c>
      <c r="P37" s="357">
        <v>12414.1</v>
      </c>
      <c r="Q37" s="357">
        <v>871.5</v>
      </c>
      <c r="R37" s="357">
        <v>987</v>
      </c>
      <c r="S37" s="357">
        <v>925.00617917637283</v>
      </c>
      <c r="T37" s="357">
        <v>16478.599999999999</v>
      </c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</row>
    <row r="38" spans="1:42" ht="12.75" customHeight="1" x14ac:dyDescent="0.15">
      <c r="B38" s="154"/>
      <c r="C38" s="299">
        <v>41453</v>
      </c>
      <c r="D38" s="134"/>
      <c r="E38" s="154">
        <v>926.1</v>
      </c>
      <c r="F38" s="154">
        <v>1045.8</v>
      </c>
      <c r="G38" s="154">
        <v>978.1501837734819</v>
      </c>
      <c r="H38" s="154">
        <v>5769.5</v>
      </c>
      <c r="I38" s="154">
        <v>535.5</v>
      </c>
      <c r="J38" s="154">
        <v>609</v>
      </c>
      <c r="K38" s="154">
        <v>576.19329495281795</v>
      </c>
      <c r="L38" s="154">
        <v>11516.5</v>
      </c>
      <c r="M38" s="154">
        <v>924</v>
      </c>
      <c r="N38" s="154">
        <v>1074.1500000000001</v>
      </c>
      <c r="O38" s="154">
        <v>993.45794672253828</v>
      </c>
      <c r="P38" s="154">
        <v>9111.7000000000007</v>
      </c>
      <c r="Q38" s="154">
        <v>871.5</v>
      </c>
      <c r="R38" s="154">
        <v>966</v>
      </c>
      <c r="S38" s="154">
        <v>921.54607773009116</v>
      </c>
      <c r="T38" s="156">
        <v>12376.8</v>
      </c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</row>
    <row r="39" spans="1:42" x14ac:dyDescent="0.15">
      <c r="B39" s="251"/>
      <c r="C39" s="299"/>
      <c r="D39" s="155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5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</row>
    <row r="40" spans="1:42" x14ac:dyDescent="0.15">
      <c r="B40" s="329"/>
      <c r="C40" s="330"/>
      <c r="D40" s="160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0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</row>
    <row r="41" spans="1:42" x14ac:dyDescent="0.15"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</row>
    <row r="42" spans="1:42" x14ac:dyDescent="0.15">
      <c r="T42" s="358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</row>
    <row r="43" spans="1:42" x14ac:dyDescent="0.15">
      <c r="T43" s="358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</row>
    <row r="44" spans="1:42" x14ac:dyDescent="0.15">
      <c r="T44" s="358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</row>
    <row r="45" spans="1:42" x14ac:dyDescent="0.15">
      <c r="T45" s="358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</row>
    <row r="46" spans="1:42" x14ac:dyDescent="0.15">
      <c r="T46" s="358"/>
      <c r="U46" s="134"/>
      <c r="V46" s="134"/>
    </row>
    <row r="47" spans="1:42" x14ac:dyDescent="0.15">
      <c r="T47" s="358"/>
      <c r="U47" s="134"/>
      <c r="V47" s="134"/>
    </row>
    <row r="48" spans="1:42" x14ac:dyDescent="0.15">
      <c r="T48" s="358"/>
      <c r="U48" s="134"/>
      <c r="V48" s="134"/>
    </row>
    <row r="49" spans="20:22" x14ac:dyDescent="0.15">
      <c r="T49" s="134"/>
      <c r="U49" s="134"/>
      <c r="V49" s="134"/>
    </row>
    <row r="50" spans="20:22" x14ac:dyDescent="0.15">
      <c r="T50" s="134"/>
      <c r="U50" s="134"/>
      <c r="V50" s="134"/>
    </row>
    <row r="51" spans="20:22" x14ac:dyDescent="0.15">
      <c r="T51" s="134"/>
      <c r="U51" s="134"/>
      <c r="V51" s="134"/>
    </row>
    <row r="52" spans="20:22" x14ac:dyDescent="0.15">
      <c r="T52" s="134"/>
      <c r="U52" s="134"/>
      <c r="V52" s="134"/>
    </row>
  </sheetData>
  <phoneticPr fontId="6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zoomScaleNormal="100" workbookViewId="0">
      <selection activeCell="E9" sqref="E9:P9"/>
    </sheetView>
  </sheetViews>
  <sheetFormatPr defaultColWidth="7.5" defaultRowHeight="12" x14ac:dyDescent="0.15"/>
  <cols>
    <col min="1" max="1" width="1.625" style="135" customWidth="1"/>
    <col min="2" max="2" width="4.625" style="135" customWidth="1"/>
    <col min="3" max="3" width="7.875" style="135" customWidth="1"/>
    <col min="4" max="4" width="2.875" style="135" customWidth="1"/>
    <col min="5" max="7" width="7.625" style="135" customWidth="1"/>
    <col min="8" max="8" width="9.125" style="135" customWidth="1"/>
    <col min="9" max="11" width="7.625" style="135" customWidth="1"/>
    <col min="12" max="12" width="9.125" style="135" customWidth="1"/>
    <col min="13" max="15" width="7.625" style="135" customWidth="1"/>
    <col min="16" max="16" width="9.125" style="135" customWidth="1"/>
    <col min="17" max="16384" width="7.5" style="135"/>
  </cols>
  <sheetData>
    <row r="1" spans="1:37" ht="15" customHeight="1" x14ac:dyDescent="0.15">
      <c r="B1" s="373"/>
      <c r="C1" s="373"/>
      <c r="D1" s="373"/>
      <c r="R1" s="134"/>
      <c r="S1" s="342"/>
      <c r="T1" s="342"/>
      <c r="U1" s="342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</row>
    <row r="2" spans="1:37" ht="12.75" customHeight="1" x14ac:dyDescent="0.15">
      <c r="B2" s="135" t="str">
        <f>近豚1!B2&amp;"　（つづき）"</f>
        <v>(1)豚カット肉「Ⅰ」の品目別価格　（つづき）</v>
      </c>
      <c r="C2" s="344"/>
      <c r="D2" s="344"/>
      <c r="R2" s="134"/>
      <c r="S2" s="134"/>
      <c r="T2" s="345"/>
      <c r="U2" s="345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</row>
    <row r="3" spans="1:37" ht="12.75" customHeight="1" x14ac:dyDescent="0.15">
      <c r="B3" s="344"/>
      <c r="C3" s="344"/>
      <c r="D3" s="344"/>
      <c r="P3" s="137" t="s">
        <v>87</v>
      </c>
      <c r="R3" s="134"/>
      <c r="S3" s="345"/>
      <c r="T3" s="345"/>
      <c r="U3" s="345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8"/>
      <c r="AH3" s="134"/>
      <c r="AI3" s="134"/>
      <c r="AJ3" s="134"/>
      <c r="AK3" s="134"/>
    </row>
    <row r="4" spans="1:37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</row>
    <row r="5" spans="1:37" ht="11.25" customHeight="1" x14ac:dyDescent="0.15">
      <c r="A5" s="155"/>
      <c r="B5" s="531"/>
      <c r="C5" s="532" t="s">
        <v>259</v>
      </c>
      <c r="D5" s="533"/>
      <c r="E5" s="534" t="s">
        <v>226</v>
      </c>
      <c r="F5" s="535"/>
      <c r="G5" s="535"/>
      <c r="H5" s="533"/>
      <c r="I5" s="534" t="s">
        <v>348</v>
      </c>
      <c r="J5" s="535"/>
      <c r="K5" s="535"/>
      <c r="L5" s="533"/>
      <c r="M5" s="534" t="s">
        <v>228</v>
      </c>
      <c r="N5" s="535"/>
      <c r="O5" s="535"/>
      <c r="P5" s="533"/>
      <c r="R5" s="134"/>
      <c r="S5" s="358"/>
      <c r="T5" s="536"/>
      <c r="U5" s="537"/>
      <c r="V5" s="537"/>
      <c r="W5" s="537"/>
      <c r="X5" s="537"/>
      <c r="Y5" s="537"/>
      <c r="Z5" s="537"/>
      <c r="AA5" s="537"/>
      <c r="AB5" s="537"/>
      <c r="AC5" s="537"/>
      <c r="AD5" s="537"/>
      <c r="AE5" s="537"/>
      <c r="AF5" s="537"/>
      <c r="AG5" s="537"/>
      <c r="AH5" s="134"/>
      <c r="AI5" s="134"/>
      <c r="AJ5" s="134"/>
      <c r="AK5" s="134"/>
    </row>
    <row r="6" spans="1:37" ht="11.25" customHeight="1" x14ac:dyDescent="0.15">
      <c r="A6" s="155"/>
      <c r="B6" s="538" t="s">
        <v>349</v>
      </c>
      <c r="C6" s="535"/>
      <c r="D6" s="533"/>
      <c r="E6" s="539" t="s">
        <v>139</v>
      </c>
      <c r="F6" s="539" t="s">
        <v>96</v>
      </c>
      <c r="G6" s="540" t="s">
        <v>175</v>
      </c>
      <c r="H6" s="539" t="s">
        <v>98</v>
      </c>
      <c r="I6" s="539" t="s">
        <v>139</v>
      </c>
      <c r="J6" s="539" t="s">
        <v>96</v>
      </c>
      <c r="K6" s="540" t="s">
        <v>175</v>
      </c>
      <c r="L6" s="539" t="s">
        <v>98</v>
      </c>
      <c r="M6" s="539" t="s">
        <v>139</v>
      </c>
      <c r="N6" s="539" t="s">
        <v>96</v>
      </c>
      <c r="O6" s="540" t="s">
        <v>175</v>
      </c>
      <c r="P6" s="539" t="s">
        <v>98</v>
      </c>
      <c r="R6" s="134"/>
      <c r="S6" s="537"/>
      <c r="T6" s="537"/>
      <c r="U6" s="537"/>
      <c r="V6" s="541"/>
      <c r="W6" s="541"/>
      <c r="X6" s="542"/>
      <c r="Y6" s="541"/>
      <c r="Z6" s="541"/>
      <c r="AA6" s="541"/>
      <c r="AB6" s="542"/>
      <c r="AC6" s="541"/>
      <c r="AD6" s="541"/>
      <c r="AE6" s="541"/>
      <c r="AF6" s="542"/>
      <c r="AG6" s="541"/>
      <c r="AH6" s="134"/>
      <c r="AI6" s="134"/>
      <c r="AJ6" s="134"/>
      <c r="AK6" s="134"/>
    </row>
    <row r="7" spans="1:37" ht="11.25" customHeight="1" x14ac:dyDescent="0.15">
      <c r="A7" s="155"/>
      <c r="B7" s="157"/>
      <c r="C7" s="134">
        <v>22</v>
      </c>
      <c r="D7" s="155"/>
      <c r="E7" s="357">
        <v>420</v>
      </c>
      <c r="F7" s="357">
        <v>693</v>
      </c>
      <c r="G7" s="357">
        <v>534</v>
      </c>
      <c r="H7" s="357">
        <v>7069421</v>
      </c>
      <c r="I7" s="357">
        <v>851</v>
      </c>
      <c r="J7" s="357">
        <v>1313</v>
      </c>
      <c r="K7" s="357">
        <v>1053</v>
      </c>
      <c r="L7" s="357">
        <v>465818</v>
      </c>
      <c r="M7" s="357">
        <v>562</v>
      </c>
      <c r="N7" s="357">
        <v>933</v>
      </c>
      <c r="O7" s="357">
        <v>699</v>
      </c>
      <c r="P7" s="360">
        <v>9083229</v>
      </c>
      <c r="R7" s="134"/>
      <c r="S7" s="138"/>
      <c r="T7" s="134"/>
      <c r="U7" s="134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134"/>
      <c r="AI7" s="134"/>
      <c r="AJ7" s="134"/>
      <c r="AK7" s="134"/>
    </row>
    <row r="8" spans="1:37" ht="11.25" customHeight="1" x14ac:dyDescent="0.15">
      <c r="A8" s="155"/>
      <c r="B8" s="157"/>
      <c r="C8" s="134">
        <v>23</v>
      </c>
      <c r="D8" s="155"/>
      <c r="E8" s="158">
        <v>420</v>
      </c>
      <c r="F8" s="158">
        <v>735</v>
      </c>
      <c r="G8" s="159">
        <v>574.69940034563444</v>
      </c>
      <c r="H8" s="158">
        <v>7410159.4999999972</v>
      </c>
      <c r="I8" s="158">
        <v>808.5</v>
      </c>
      <c r="J8" s="158">
        <v>1291.5</v>
      </c>
      <c r="K8" s="158">
        <v>1052.0986597827832</v>
      </c>
      <c r="L8" s="158">
        <v>444126.69999999978</v>
      </c>
      <c r="M8" s="158">
        <v>525</v>
      </c>
      <c r="N8" s="158">
        <v>936.6</v>
      </c>
      <c r="O8" s="158">
        <v>732.09298720436493</v>
      </c>
      <c r="P8" s="159">
        <v>9146832.6000000127</v>
      </c>
      <c r="R8" s="134"/>
      <c r="S8" s="138"/>
      <c r="T8" s="134"/>
      <c r="U8" s="134"/>
      <c r="V8" s="358"/>
      <c r="W8" s="358"/>
      <c r="X8" s="358"/>
      <c r="Y8" s="358"/>
      <c r="Z8" s="358"/>
      <c r="AA8" s="358"/>
      <c r="AB8" s="358"/>
      <c r="AC8" s="358"/>
      <c r="AD8" s="358"/>
      <c r="AE8" s="358"/>
      <c r="AF8" s="358"/>
      <c r="AG8" s="358"/>
      <c r="AH8" s="134"/>
      <c r="AI8" s="134"/>
      <c r="AJ8" s="134"/>
      <c r="AK8" s="134"/>
    </row>
    <row r="9" spans="1:37" ht="11.25" customHeight="1" x14ac:dyDescent="0.15">
      <c r="A9" s="134"/>
      <c r="B9" s="361" t="s">
        <v>263</v>
      </c>
      <c r="C9" s="150">
        <v>24</v>
      </c>
      <c r="D9" s="160" t="s">
        <v>264</v>
      </c>
      <c r="E9" s="238">
        <v>388.5</v>
      </c>
      <c r="F9" s="238">
        <v>714</v>
      </c>
      <c r="G9" s="238">
        <v>491</v>
      </c>
      <c r="H9" s="238">
        <v>7338781.8999999985</v>
      </c>
      <c r="I9" s="238">
        <v>819</v>
      </c>
      <c r="J9" s="238">
        <v>1312.5</v>
      </c>
      <c r="K9" s="238">
        <v>954</v>
      </c>
      <c r="L9" s="238">
        <v>490065.39999999997</v>
      </c>
      <c r="M9" s="238">
        <v>541.80000000000007</v>
      </c>
      <c r="N9" s="238">
        <v>843.15000000000009</v>
      </c>
      <c r="O9" s="238">
        <v>652</v>
      </c>
      <c r="P9" s="240">
        <v>8993387.6000000015</v>
      </c>
      <c r="R9" s="134"/>
      <c r="S9" s="138"/>
      <c r="T9" s="134"/>
      <c r="U9" s="134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34"/>
      <c r="AI9" s="134"/>
      <c r="AJ9" s="134"/>
      <c r="AK9" s="134"/>
    </row>
    <row r="10" spans="1:37" ht="11.25" customHeight="1" x14ac:dyDescent="0.15">
      <c r="A10" s="134"/>
      <c r="B10" s="213"/>
      <c r="C10" s="358">
        <v>10</v>
      </c>
      <c r="D10" s="360"/>
      <c r="E10" s="357">
        <v>409.5</v>
      </c>
      <c r="F10" s="357">
        <v>598.5</v>
      </c>
      <c r="G10" s="360">
        <v>499.65163355795386</v>
      </c>
      <c r="H10" s="357">
        <v>671251.50000000012</v>
      </c>
      <c r="I10" s="357">
        <v>871.5</v>
      </c>
      <c r="J10" s="357">
        <v>1102.5</v>
      </c>
      <c r="K10" s="357">
        <v>983.03663917998733</v>
      </c>
      <c r="L10" s="357">
        <v>45446.3</v>
      </c>
      <c r="M10" s="357">
        <v>550.20000000000005</v>
      </c>
      <c r="N10" s="357">
        <v>721.35</v>
      </c>
      <c r="O10" s="357">
        <v>625.44727427440387</v>
      </c>
      <c r="P10" s="360">
        <v>778368.00000000012</v>
      </c>
      <c r="R10" s="134"/>
      <c r="S10" s="253"/>
      <c r="T10" s="358"/>
      <c r="U10" s="358"/>
      <c r="V10" s="358"/>
      <c r="W10" s="358"/>
      <c r="X10" s="358"/>
      <c r="Y10" s="358"/>
      <c r="Z10" s="358"/>
      <c r="AA10" s="358"/>
      <c r="AB10" s="358"/>
      <c r="AC10" s="358"/>
      <c r="AD10" s="358"/>
      <c r="AE10" s="358"/>
      <c r="AF10" s="358"/>
      <c r="AG10" s="358"/>
      <c r="AH10" s="134"/>
      <c r="AI10" s="134"/>
      <c r="AJ10" s="134"/>
      <c r="AK10" s="134"/>
    </row>
    <row r="11" spans="1:37" ht="11.25" customHeight="1" x14ac:dyDescent="0.15">
      <c r="A11" s="134"/>
      <c r="B11" s="213"/>
      <c r="C11" s="358">
        <v>11</v>
      </c>
      <c r="D11" s="360"/>
      <c r="E11" s="357">
        <v>388.5</v>
      </c>
      <c r="F11" s="357">
        <v>514.5</v>
      </c>
      <c r="G11" s="357">
        <v>463.87761978376034</v>
      </c>
      <c r="H11" s="357">
        <v>682661.39999999991</v>
      </c>
      <c r="I11" s="357">
        <v>819</v>
      </c>
      <c r="J11" s="357">
        <v>997.5</v>
      </c>
      <c r="K11" s="357">
        <v>913.61139958942158</v>
      </c>
      <c r="L11" s="357">
        <v>44632.899999999994</v>
      </c>
      <c r="M11" s="357">
        <v>541.80000000000007</v>
      </c>
      <c r="N11" s="357">
        <v>641.55000000000007</v>
      </c>
      <c r="O11" s="357">
        <v>574.36341326743502</v>
      </c>
      <c r="P11" s="360">
        <v>790526.69999999984</v>
      </c>
      <c r="R11" s="134"/>
      <c r="S11" s="253"/>
      <c r="T11" s="358"/>
      <c r="U11" s="358"/>
      <c r="V11" s="358"/>
      <c r="W11" s="358"/>
      <c r="X11" s="358"/>
      <c r="Y11" s="358"/>
      <c r="Z11" s="358"/>
      <c r="AA11" s="358"/>
      <c r="AB11" s="358"/>
      <c r="AC11" s="358"/>
      <c r="AD11" s="358"/>
      <c r="AE11" s="358"/>
      <c r="AF11" s="358"/>
      <c r="AG11" s="358"/>
      <c r="AH11" s="134"/>
      <c r="AI11" s="134"/>
      <c r="AJ11" s="134"/>
      <c r="AK11" s="134"/>
    </row>
    <row r="12" spans="1:37" ht="11.25" customHeight="1" x14ac:dyDescent="0.15">
      <c r="A12" s="134"/>
      <c r="B12" s="213"/>
      <c r="C12" s="358">
        <v>12</v>
      </c>
      <c r="D12" s="360"/>
      <c r="E12" s="357">
        <v>388.5</v>
      </c>
      <c r="F12" s="357">
        <v>567</v>
      </c>
      <c r="G12" s="357">
        <v>485.09948501588724</v>
      </c>
      <c r="H12" s="357">
        <v>699570.29999999993</v>
      </c>
      <c r="I12" s="357">
        <v>826.35</v>
      </c>
      <c r="J12" s="357">
        <v>1134</v>
      </c>
      <c r="K12" s="357">
        <v>968.70406498061675</v>
      </c>
      <c r="L12" s="357">
        <v>39131.1</v>
      </c>
      <c r="M12" s="357">
        <v>557.55000000000007</v>
      </c>
      <c r="N12" s="357">
        <v>773.85</v>
      </c>
      <c r="O12" s="357">
        <v>683.38741922321833</v>
      </c>
      <c r="P12" s="360">
        <v>811756.20000000007</v>
      </c>
      <c r="R12" s="134"/>
      <c r="S12" s="253"/>
      <c r="T12" s="358"/>
      <c r="U12" s="358"/>
      <c r="V12" s="358"/>
      <c r="W12" s="358"/>
      <c r="X12" s="358"/>
      <c r="Y12" s="358"/>
      <c r="Z12" s="358"/>
      <c r="AA12" s="358"/>
      <c r="AB12" s="358"/>
      <c r="AC12" s="358"/>
      <c r="AD12" s="358"/>
      <c r="AE12" s="358"/>
      <c r="AF12" s="358"/>
      <c r="AG12" s="358"/>
      <c r="AH12" s="134"/>
      <c r="AI12" s="134"/>
      <c r="AJ12" s="134"/>
      <c r="AK12" s="134"/>
    </row>
    <row r="13" spans="1:37" ht="11.25" customHeight="1" x14ac:dyDescent="0.15">
      <c r="A13" s="134"/>
      <c r="B13" s="213" t="s">
        <v>265</v>
      </c>
      <c r="C13" s="358">
        <v>1</v>
      </c>
      <c r="D13" s="360" t="s">
        <v>322</v>
      </c>
      <c r="E13" s="357">
        <v>399</v>
      </c>
      <c r="F13" s="357">
        <v>525</v>
      </c>
      <c r="G13" s="357">
        <v>473.07966387870329</v>
      </c>
      <c r="H13" s="357">
        <v>666243.6</v>
      </c>
      <c r="I13" s="357">
        <v>840</v>
      </c>
      <c r="J13" s="357">
        <v>1050</v>
      </c>
      <c r="K13" s="357">
        <v>938.49385349333227</v>
      </c>
      <c r="L13" s="357">
        <v>46951.500000000007</v>
      </c>
      <c r="M13" s="357">
        <v>540.75</v>
      </c>
      <c r="N13" s="357">
        <v>678.30000000000007</v>
      </c>
      <c r="O13" s="357">
        <v>592.89464556399832</v>
      </c>
      <c r="P13" s="360">
        <v>679202.49999999988</v>
      </c>
      <c r="R13" s="134"/>
      <c r="S13" s="253"/>
      <c r="T13" s="358"/>
      <c r="U13" s="358"/>
      <c r="V13" s="358"/>
      <c r="W13" s="358"/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134"/>
      <c r="AI13" s="134"/>
      <c r="AJ13" s="134"/>
      <c r="AK13" s="134"/>
    </row>
    <row r="14" spans="1:37" ht="11.25" customHeight="1" x14ac:dyDescent="0.15">
      <c r="A14" s="134"/>
      <c r="B14" s="213"/>
      <c r="C14" s="358">
        <v>2</v>
      </c>
      <c r="D14" s="360"/>
      <c r="E14" s="357">
        <v>399</v>
      </c>
      <c r="F14" s="357">
        <v>525</v>
      </c>
      <c r="G14" s="357">
        <v>473.49895635177461</v>
      </c>
      <c r="H14" s="357">
        <v>630873.59999999998</v>
      </c>
      <c r="I14" s="357">
        <v>819</v>
      </c>
      <c r="J14" s="357">
        <v>1050</v>
      </c>
      <c r="K14" s="357">
        <v>942.72626856710849</v>
      </c>
      <c r="L14" s="357">
        <v>46655.700000000004</v>
      </c>
      <c r="M14" s="357">
        <v>547.05000000000007</v>
      </c>
      <c r="N14" s="357">
        <v>693</v>
      </c>
      <c r="O14" s="357">
        <v>610.02314926693441</v>
      </c>
      <c r="P14" s="360">
        <v>664576.30000000005</v>
      </c>
      <c r="R14" s="134"/>
      <c r="S14" s="253"/>
      <c r="T14" s="358"/>
      <c r="U14" s="358"/>
      <c r="V14" s="358"/>
      <c r="W14" s="358"/>
      <c r="X14" s="358"/>
      <c r="Y14" s="358"/>
      <c r="Z14" s="358"/>
      <c r="AA14" s="358"/>
      <c r="AB14" s="358"/>
      <c r="AC14" s="358"/>
      <c r="AD14" s="358"/>
      <c r="AE14" s="358"/>
      <c r="AF14" s="358"/>
      <c r="AG14" s="358"/>
      <c r="AH14" s="134"/>
      <c r="AI14" s="134"/>
      <c r="AJ14" s="134"/>
      <c r="AK14" s="134"/>
    </row>
    <row r="15" spans="1:37" ht="11.25" customHeight="1" x14ac:dyDescent="0.15">
      <c r="A15" s="134"/>
      <c r="B15" s="213"/>
      <c r="C15" s="358">
        <v>3</v>
      </c>
      <c r="D15" s="360"/>
      <c r="E15" s="357">
        <v>420</v>
      </c>
      <c r="F15" s="357">
        <v>572.25</v>
      </c>
      <c r="G15" s="357">
        <v>500.0949385219638</v>
      </c>
      <c r="H15" s="357">
        <v>602553.89999999991</v>
      </c>
      <c r="I15" s="357">
        <v>840</v>
      </c>
      <c r="J15" s="357">
        <v>1071</v>
      </c>
      <c r="K15" s="357">
        <v>960.09927856361219</v>
      </c>
      <c r="L15" s="357">
        <v>41585.599999999991</v>
      </c>
      <c r="M15" s="357">
        <v>555.45000000000005</v>
      </c>
      <c r="N15" s="357">
        <v>724.5</v>
      </c>
      <c r="O15" s="357">
        <v>641.11245878632349</v>
      </c>
      <c r="P15" s="360">
        <v>618998</v>
      </c>
      <c r="R15" s="134"/>
      <c r="S15" s="253"/>
      <c r="T15" s="358"/>
      <c r="U15" s="358"/>
      <c r="V15" s="358"/>
      <c r="W15" s="358"/>
      <c r="X15" s="358"/>
      <c r="Y15" s="358"/>
      <c r="Z15" s="358"/>
      <c r="AA15" s="358"/>
      <c r="AB15" s="358"/>
      <c r="AC15" s="358"/>
      <c r="AD15" s="358"/>
      <c r="AE15" s="358"/>
      <c r="AF15" s="358"/>
      <c r="AG15" s="358"/>
      <c r="AH15" s="134"/>
      <c r="AI15" s="134"/>
      <c r="AJ15" s="134"/>
      <c r="AK15" s="134"/>
    </row>
    <row r="16" spans="1:37" ht="11.25" customHeight="1" x14ac:dyDescent="0.15">
      <c r="A16" s="134"/>
      <c r="B16" s="213"/>
      <c r="C16" s="358">
        <v>4</v>
      </c>
      <c r="D16" s="360"/>
      <c r="E16" s="357">
        <v>450.97500000000002</v>
      </c>
      <c r="F16" s="357">
        <v>630</v>
      </c>
      <c r="G16" s="357">
        <v>520.66414870762344</v>
      </c>
      <c r="H16" s="357">
        <v>743102</v>
      </c>
      <c r="I16" s="357">
        <v>871.5</v>
      </c>
      <c r="J16" s="357">
        <v>1155</v>
      </c>
      <c r="K16" s="357">
        <v>986.0479989294123</v>
      </c>
      <c r="L16" s="357">
        <v>43905.299999999996</v>
      </c>
      <c r="M16" s="357">
        <v>575.4</v>
      </c>
      <c r="N16" s="357">
        <v>793.80000000000007</v>
      </c>
      <c r="O16" s="357">
        <v>657.44309272275677</v>
      </c>
      <c r="P16" s="360">
        <v>679567.29999999993</v>
      </c>
      <c r="R16" s="134"/>
      <c r="S16" s="253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134"/>
      <c r="AI16" s="134"/>
      <c r="AJ16" s="134"/>
      <c r="AK16" s="134"/>
    </row>
    <row r="17" spans="1:37" ht="11.25" customHeight="1" x14ac:dyDescent="0.15">
      <c r="A17" s="134"/>
      <c r="B17" s="213"/>
      <c r="C17" s="358">
        <v>5</v>
      </c>
      <c r="D17" s="360"/>
      <c r="E17" s="357">
        <v>504</v>
      </c>
      <c r="F17" s="357">
        <v>672</v>
      </c>
      <c r="G17" s="357">
        <v>587.01421625035584</v>
      </c>
      <c r="H17" s="357">
        <v>726640.70000000007</v>
      </c>
      <c r="I17" s="357">
        <v>934.5</v>
      </c>
      <c r="J17" s="357">
        <v>1239</v>
      </c>
      <c r="K17" s="357">
        <v>1056.7432543448397</v>
      </c>
      <c r="L17" s="357">
        <v>46221.700000000004</v>
      </c>
      <c r="M17" s="357">
        <v>688.80000000000007</v>
      </c>
      <c r="N17" s="357">
        <v>814.80000000000007</v>
      </c>
      <c r="O17" s="357">
        <v>742.43425266949237</v>
      </c>
      <c r="P17" s="360">
        <v>663052.79999999993</v>
      </c>
      <c r="R17" s="134"/>
      <c r="S17" s="253"/>
      <c r="T17" s="358"/>
      <c r="U17" s="358"/>
      <c r="V17" s="358"/>
      <c r="W17" s="358"/>
      <c r="X17" s="358"/>
      <c r="Y17" s="358"/>
      <c r="Z17" s="358"/>
      <c r="AA17" s="358"/>
      <c r="AB17" s="358"/>
      <c r="AC17" s="358"/>
      <c r="AD17" s="358"/>
      <c r="AE17" s="358"/>
      <c r="AF17" s="358"/>
      <c r="AG17" s="358"/>
      <c r="AH17" s="134"/>
      <c r="AI17" s="134"/>
      <c r="AJ17" s="134"/>
      <c r="AK17" s="134"/>
    </row>
    <row r="18" spans="1:37" ht="11.25" customHeight="1" x14ac:dyDescent="0.15">
      <c r="A18" s="134"/>
      <c r="B18" s="311"/>
      <c r="C18" s="543">
        <v>6</v>
      </c>
      <c r="D18" s="363"/>
      <c r="E18" s="362">
        <v>546</v>
      </c>
      <c r="F18" s="362">
        <v>661.5</v>
      </c>
      <c r="G18" s="362">
        <v>604.61184752851625</v>
      </c>
      <c r="H18" s="362">
        <v>603863.4</v>
      </c>
      <c r="I18" s="362">
        <v>903</v>
      </c>
      <c r="J18" s="362">
        <v>1207.5</v>
      </c>
      <c r="K18" s="362">
        <v>1062.3611364524959</v>
      </c>
      <c r="L18" s="362">
        <v>40061.4</v>
      </c>
      <c r="M18" s="362">
        <v>657.30000000000007</v>
      </c>
      <c r="N18" s="362">
        <v>799.05000000000007</v>
      </c>
      <c r="O18" s="362">
        <v>724.67577548708232</v>
      </c>
      <c r="P18" s="363">
        <v>564533.80000000016</v>
      </c>
      <c r="R18" s="134"/>
      <c r="S18" s="253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358"/>
      <c r="AH18" s="134"/>
      <c r="AI18" s="134"/>
      <c r="AJ18" s="134"/>
      <c r="AK18" s="134"/>
    </row>
    <row r="19" spans="1:37" ht="11.25" customHeight="1" x14ac:dyDescent="0.15">
      <c r="A19" s="155"/>
      <c r="B19" s="544"/>
      <c r="C19" s="299">
        <v>41428</v>
      </c>
      <c r="D19" s="360"/>
      <c r="E19" s="357">
        <v>546</v>
      </c>
      <c r="F19" s="357">
        <v>661.5</v>
      </c>
      <c r="G19" s="357">
        <v>596.79931770987787</v>
      </c>
      <c r="H19" s="357">
        <v>50795.5</v>
      </c>
      <c r="I19" s="357">
        <v>997.5</v>
      </c>
      <c r="J19" s="357">
        <v>1207.5</v>
      </c>
      <c r="K19" s="357">
        <v>1071.1721448467968</v>
      </c>
      <c r="L19" s="357">
        <v>2407.1999999999998</v>
      </c>
      <c r="M19" s="357">
        <v>708.75</v>
      </c>
      <c r="N19" s="357">
        <v>786.45</v>
      </c>
      <c r="O19" s="357">
        <v>743.35931451318413</v>
      </c>
      <c r="P19" s="357">
        <v>25628.2</v>
      </c>
      <c r="R19" s="134"/>
      <c r="S19" s="253"/>
      <c r="T19" s="358"/>
      <c r="U19" s="358"/>
      <c r="V19" s="358"/>
      <c r="W19" s="358"/>
      <c r="X19" s="358"/>
      <c r="Y19" s="358"/>
      <c r="Z19" s="358"/>
      <c r="AA19" s="358"/>
      <c r="AB19" s="358"/>
      <c r="AC19" s="358"/>
      <c r="AD19" s="358"/>
      <c r="AE19" s="358"/>
      <c r="AF19" s="358"/>
      <c r="AG19" s="358"/>
      <c r="AH19" s="134"/>
      <c r="AI19" s="134"/>
      <c r="AJ19" s="134"/>
      <c r="AK19" s="134"/>
    </row>
    <row r="20" spans="1:37" ht="11.25" customHeight="1" x14ac:dyDescent="0.15">
      <c r="A20" s="155"/>
      <c r="B20" s="213"/>
      <c r="C20" s="299">
        <v>41429</v>
      </c>
      <c r="D20" s="360"/>
      <c r="E20" s="357">
        <v>556.5</v>
      </c>
      <c r="F20" s="357">
        <v>651</v>
      </c>
      <c r="G20" s="357">
        <v>607.67189321520175</v>
      </c>
      <c r="H20" s="357">
        <v>20137</v>
      </c>
      <c r="I20" s="241">
        <v>1029</v>
      </c>
      <c r="J20" s="241">
        <v>1155</v>
      </c>
      <c r="K20" s="241">
        <v>1064.0208023774146</v>
      </c>
      <c r="L20" s="357">
        <v>1560.8</v>
      </c>
      <c r="M20" s="357">
        <v>720.30000000000007</v>
      </c>
      <c r="N20" s="357">
        <v>792.75</v>
      </c>
      <c r="O20" s="357">
        <v>746.4949961508853</v>
      </c>
      <c r="P20" s="357">
        <v>22668.3</v>
      </c>
      <c r="R20" s="134"/>
      <c r="S20" s="253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58"/>
      <c r="AF20" s="358"/>
      <c r="AG20" s="358"/>
      <c r="AH20" s="134"/>
      <c r="AI20" s="134"/>
      <c r="AJ20" s="134"/>
      <c r="AK20" s="134"/>
    </row>
    <row r="21" spans="1:37" ht="11.25" customHeight="1" x14ac:dyDescent="0.15">
      <c r="A21" s="155"/>
      <c r="B21" s="213"/>
      <c r="C21" s="299">
        <v>41430</v>
      </c>
      <c r="D21" s="360"/>
      <c r="E21" s="357">
        <v>555.97500000000002</v>
      </c>
      <c r="F21" s="357">
        <v>651</v>
      </c>
      <c r="G21" s="357">
        <v>608.00049426791486</v>
      </c>
      <c r="H21" s="357">
        <v>26222.799999999999</v>
      </c>
      <c r="I21" s="357">
        <v>997.5</v>
      </c>
      <c r="J21" s="357">
        <v>1155</v>
      </c>
      <c r="K21" s="357">
        <v>1064.8982353948948</v>
      </c>
      <c r="L21" s="357">
        <v>1037.0999999999999</v>
      </c>
      <c r="M21" s="357">
        <v>716.1</v>
      </c>
      <c r="N21" s="357">
        <v>798</v>
      </c>
      <c r="O21" s="357">
        <v>743.66395090086871</v>
      </c>
      <c r="P21" s="357">
        <v>11995.4</v>
      </c>
      <c r="R21" s="134"/>
      <c r="S21" s="253"/>
      <c r="T21" s="358"/>
      <c r="U21" s="358"/>
      <c r="V21" s="358"/>
      <c r="W21" s="358"/>
      <c r="X21" s="358"/>
      <c r="Y21" s="358"/>
      <c r="Z21" s="358"/>
      <c r="AA21" s="358"/>
      <c r="AB21" s="358"/>
      <c r="AC21" s="358"/>
      <c r="AD21" s="358"/>
      <c r="AE21" s="358"/>
      <c r="AF21" s="358"/>
      <c r="AG21" s="358"/>
      <c r="AH21" s="134"/>
      <c r="AI21" s="134"/>
      <c r="AJ21" s="134"/>
      <c r="AK21" s="134"/>
    </row>
    <row r="22" spans="1:37" ht="11.25" customHeight="1" x14ac:dyDescent="0.15">
      <c r="A22" s="155"/>
      <c r="B22" s="213"/>
      <c r="C22" s="299">
        <v>41431</v>
      </c>
      <c r="D22" s="360"/>
      <c r="E22" s="357">
        <v>556.5</v>
      </c>
      <c r="F22" s="357">
        <v>651</v>
      </c>
      <c r="G22" s="357">
        <v>608.13019514665234</v>
      </c>
      <c r="H22" s="357">
        <v>23579.5</v>
      </c>
      <c r="I22" s="357">
        <v>997.5</v>
      </c>
      <c r="J22" s="357">
        <v>1155</v>
      </c>
      <c r="K22" s="357">
        <v>1076.3493335818812</v>
      </c>
      <c r="L22" s="357">
        <v>3116</v>
      </c>
      <c r="M22" s="357">
        <v>720.30000000000007</v>
      </c>
      <c r="N22" s="357">
        <v>799.05000000000007</v>
      </c>
      <c r="O22" s="357">
        <v>741.85318510362481</v>
      </c>
      <c r="P22" s="357">
        <v>27279.3</v>
      </c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</row>
    <row r="23" spans="1:37" ht="11.25" customHeight="1" x14ac:dyDescent="0.15">
      <c r="A23" s="155"/>
      <c r="B23" s="213"/>
      <c r="C23" s="299">
        <v>41432</v>
      </c>
      <c r="D23" s="360"/>
      <c r="E23" s="357">
        <v>556.5</v>
      </c>
      <c r="F23" s="357">
        <v>651</v>
      </c>
      <c r="G23" s="357">
        <v>606.77546250068121</v>
      </c>
      <c r="H23" s="357">
        <v>17625.900000000001</v>
      </c>
      <c r="I23" s="357">
        <v>976.92000000000007</v>
      </c>
      <c r="J23" s="357">
        <v>1155</v>
      </c>
      <c r="K23" s="357">
        <v>1061.7696869851727</v>
      </c>
      <c r="L23" s="357">
        <v>1323.6</v>
      </c>
      <c r="M23" s="357">
        <v>722.4</v>
      </c>
      <c r="N23" s="357">
        <v>798</v>
      </c>
      <c r="O23" s="357">
        <v>740.46968191691803</v>
      </c>
      <c r="P23" s="357">
        <v>16210.2</v>
      </c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</row>
    <row r="24" spans="1:37" ht="11.25" customHeight="1" x14ac:dyDescent="0.15">
      <c r="A24" s="155"/>
      <c r="B24" s="213"/>
      <c r="C24" s="299">
        <v>41435</v>
      </c>
      <c r="D24" s="360"/>
      <c r="E24" s="357">
        <v>577.5</v>
      </c>
      <c r="F24" s="357">
        <v>651</v>
      </c>
      <c r="G24" s="357">
        <v>606.48624928536799</v>
      </c>
      <c r="H24" s="357">
        <v>72175</v>
      </c>
      <c r="I24" s="357">
        <v>976.5</v>
      </c>
      <c r="J24" s="357">
        <v>1155</v>
      </c>
      <c r="K24" s="357">
        <v>1070.8743964003513</v>
      </c>
      <c r="L24" s="357">
        <v>4948.3999999999996</v>
      </c>
      <c r="M24" s="357">
        <v>720.30000000000007</v>
      </c>
      <c r="N24" s="357">
        <v>799.05000000000007</v>
      </c>
      <c r="O24" s="357">
        <v>753.6728745665431</v>
      </c>
      <c r="P24" s="357">
        <v>72045</v>
      </c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</row>
    <row r="25" spans="1:37" ht="11.25" customHeight="1" x14ac:dyDescent="0.15">
      <c r="A25" s="155"/>
      <c r="B25" s="213"/>
      <c r="C25" s="299">
        <v>41436</v>
      </c>
      <c r="D25" s="360"/>
      <c r="E25" s="357">
        <v>566.89499999999998</v>
      </c>
      <c r="F25" s="357">
        <v>651</v>
      </c>
      <c r="G25" s="357">
        <v>611.77512904335879</v>
      </c>
      <c r="H25" s="357">
        <v>23352.1</v>
      </c>
      <c r="I25" s="357">
        <v>979.75500000000011</v>
      </c>
      <c r="J25" s="357">
        <v>1134</v>
      </c>
      <c r="K25" s="357">
        <v>1051.865988909427</v>
      </c>
      <c r="L25" s="357">
        <v>1269.3</v>
      </c>
      <c r="M25" s="357">
        <v>722.4</v>
      </c>
      <c r="N25" s="357">
        <v>798</v>
      </c>
      <c r="O25" s="357">
        <v>755.33085169743913</v>
      </c>
      <c r="P25" s="357">
        <v>21938.2</v>
      </c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</row>
    <row r="26" spans="1:37" ht="11.25" customHeight="1" x14ac:dyDescent="0.15">
      <c r="A26" s="155"/>
      <c r="B26" s="213"/>
      <c r="C26" s="299">
        <v>41437</v>
      </c>
      <c r="D26" s="360"/>
      <c r="E26" s="357">
        <v>555.97500000000002</v>
      </c>
      <c r="F26" s="357">
        <v>651</v>
      </c>
      <c r="G26" s="357">
        <v>619.67726478111854</v>
      </c>
      <c r="H26" s="357">
        <v>38899.300000000003</v>
      </c>
      <c r="I26" s="357">
        <v>979.96500000000003</v>
      </c>
      <c r="J26" s="357">
        <v>1134</v>
      </c>
      <c r="K26" s="357">
        <v>1059.408733624454</v>
      </c>
      <c r="L26" s="357">
        <v>1385.3</v>
      </c>
      <c r="M26" s="357">
        <v>717.15</v>
      </c>
      <c r="N26" s="357">
        <v>791.7</v>
      </c>
      <c r="O26" s="357">
        <v>748.46982426598333</v>
      </c>
      <c r="P26" s="357">
        <v>29720.1</v>
      </c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</row>
    <row r="27" spans="1:37" ht="11.25" customHeight="1" x14ac:dyDescent="0.15">
      <c r="A27" s="155"/>
      <c r="B27" s="213"/>
      <c r="C27" s="299">
        <v>41438</v>
      </c>
      <c r="D27" s="360"/>
      <c r="E27" s="357">
        <v>556.5</v>
      </c>
      <c r="F27" s="357">
        <v>651</v>
      </c>
      <c r="G27" s="357">
        <v>626.35162173182846</v>
      </c>
      <c r="H27" s="357">
        <v>24005.200000000001</v>
      </c>
      <c r="I27" s="357">
        <v>979.96500000000003</v>
      </c>
      <c r="J27" s="357">
        <v>1134</v>
      </c>
      <c r="K27" s="357">
        <v>1080.8541025895429</v>
      </c>
      <c r="L27" s="357">
        <v>1656</v>
      </c>
      <c r="M27" s="357">
        <v>717.15</v>
      </c>
      <c r="N27" s="357">
        <v>767.97</v>
      </c>
      <c r="O27" s="357">
        <v>748.30087664370683</v>
      </c>
      <c r="P27" s="357">
        <v>24614.9</v>
      </c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</row>
    <row r="28" spans="1:37" ht="11.25" customHeight="1" x14ac:dyDescent="0.15">
      <c r="A28" s="155"/>
      <c r="B28" s="213"/>
      <c r="C28" s="299">
        <v>41439</v>
      </c>
      <c r="D28" s="360"/>
      <c r="E28" s="357">
        <v>567</v>
      </c>
      <c r="F28" s="357">
        <v>651</v>
      </c>
      <c r="G28" s="357">
        <v>621.64382262271761</v>
      </c>
      <c r="H28" s="357">
        <v>15061.8</v>
      </c>
      <c r="I28" s="357">
        <v>976.5</v>
      </c>
      <c r="J28" s="357">
        <v>1134</v>
      </c>
      <c r="K28" s="357">
        <v>1076.4023037542663</v>
      </c>
      <c r="L28" s="357">
        <v>1249.7</v>
      </c>
      <c r="M28" s="357">
        <v>716.1</v>
      </c>
      <c r="N28" s="357">
        <v>786.45</v>
      </c>
      <c r="O28" s="357">
        <v>755.8593164965863</v>
      </c>
      <c r="P28" s="357">
        <v>13824.1</v>
      </c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</row>
    <row r="29" spans="1:37" ht="11.25" customHeight="1" x14ac:dyDescent="0.15">
      <c r="A29" s="155"/>
      <c r="B29" s="213"/>
      <c r="C29" s="299">
        <v>41442</v>
      </c>
      <c r="D29" s="360"/>
      <c r="E29" s="357">
        <v>546</v>
      </c>
      <c r="F29" s="357">
        <v>630</v>
      </c>
      <c r="G29" s="357">
        <v>593.77244256927611</v>
      </c>
      <c r="H29" s="357">
        <v>54326.6</v>
      </c>
      <c r="I29" s="357">
        <v>903</v>
      </c>
      <c r="J29" s="357">
        <v>1102.5</v>
      </c>
      <c r="K29" s="357">
        <v>1051.9325393862466</v>
      </c>
      <c r="L29" s="357">
        <v>3167.2</v>
      </c>
      <c r="M29" s="357">
        <v>661.5</v>
      </c>
      <c r="N29" s="357">
        <v>743.4</v>
      </c>
      <c r="O29" s="357">
        <v>696.83960150070993</v>
      </c>
      <c r="P29" s="357">
        <v>48250</v>
      </c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</row>
    <row r="30" spans="1:37" ht="11.25" customHeight="1" x14ac:dyDescent="0.15">
      <c r="A30" s="155"/>
      <c r="B30" s="213"/>
      <c r="C30" s="299">
        <v>41443</v>
      </c>
      <c r="D30" s="360"/>
      <c r="E30" s="357">
        <v>546</v>
      </c>
      <c r="F30" s="357">
        <v>630</v>
      </c>
      <c r="G30" s="357">
        <v>605.10542825446612</v>
      </c>
      <c r="H30" s="357">
        <v>12029.2</v>
      </c>
      <c r="I30" s="357">
        <v>945</v>
      </c>
      <c r="J30" s="357">
        <v>1102.5</v>
      </c>
      <c r="K30" s="357">
        <v>1034.8547188506313</v>
      </c>
      <c r="L30" s="357">
        <v>894.2</v>
      </c>
      <c r="M30" s="357">
        <v>661.5</v>
      </c>
      <c r="N30" s="357">
        <v>754.95</v>
      </c>
      <c r="O30" s="357">
        <v>685.21737016260045</v>
      </c>
      <c r="P30" s="357">
        <v>21506.5</v>
      </c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</row>
    <row r="31" spans="1:37" ht="11.25" customHeight="1" x14ac:dyDescent="0.15">
      <c r="A31" s="155"/>
      <c r="B31" s="213"/>
      <c r="C31" s="299">
        <v>41444</v>
      </c>
      <c r="D31" s="360"/>
      <c r="E31" s="357">
        <v>546</v>
      </c>
      <c r="F31" s="357">
        <v>630</v>
      </c>
      <c r="G31" s="357">
        <v>594.25702441885198</v>
      </c>
      <c r="H31" s="357">
        <v>30915.7</v>
      </c>
      <c r="I31" s="357">
        <v>945</v>
      </c>
      <c r="J31" s="357">
        <v>1102.5</v>
      </c>
      <c r="K31" s="357">
        <v>1053.8311990686843</v>
      </c>
      <c r="L31" s="357">
        <v>2141.1</v>
      </c>
      <c r="M31" s="357">
        <v>661.5</v>
      </c>
      <c r="N31" s="357">
        <v>741.30000000000007</v>
      </c>
      <c r="O31" s="357">
        <v>680.39727666258739</v>
      </c>
      <c r="P31" s="357">
        <v>24557.4</v>
      </c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</row>
    <row r="32" spans="1:37" ht="11.25" customHeight="1" x14ac:dyDescent="0.15">
      <c r="A32" s="155"/>
      <c r="B32" s="213"/>
      <c r="C32" s="299">
        <v>41445</v>
      </c>
      <c r="D32" s="360"/>
      <c r="E32" s="357">
        <v>546</v>
      </c>
      <c r="F32" s="357">
        <v>630</v>
      </c>
      <c r="G32" s="357">
        <v>596.41623032545306</v>
      </c>
      <c r="H32" s="357">
        <v>16082</v>
      </c>
      <c r="I32" s="357">
        <v>945</v>
      </c>
      <c r="J32" s="357">
        <v>1102.5</v>
      </c>
      <c r="K32" s="357">
        <v>1057.0167750770286</v>
      </c>
      <c r="L32" s="357">
        <v>934.9</v>
      </c>
      <c r="M32" s="357">
        <v>657.30000000000007</v>
      </c>
      <c r="N32" s="357">
        <v>731.95500000000004</v>
      </c>
      <c r="O32" s="357">
        <v>670.48685133239826</v>
      </c>
      <c r="P32" s="357">
        <v>26762.1</v>
      </c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</row>
    <row r="33" spans="1:37" ht="11.25" customHeight="1" x14ac:dyDescent="0.15">
      <c r="A33" s="155"/>
      <c r="B33" s="213"/>
      <c r="C33" s="299">
        <v>41446</v>
      </c>
      <c r="D33" s="360"/>
      <c r="E33" s="357">
        <v>546</v>
      </c>
      <c r="F33" s="357">
        <v>630</v>
      </c>
      <c r="G33" s="357">
        <v>593.63297010660142</v>
      </c>
      <c r="H33" s="357">
        <v>27908.5</v>
      </c>
      <c r="I33" s="357">
        <v>945</v>
      </c>
      <c r="J33" s="357">
        <v>1102.5</v>
      </c>
      <c r="K33" s="357">
        <v>1036.7062232100336</v>
      </c>
      <c r="L33" s="357">
        <v>1529.5</v>
      </c>
      <c r="M33" s="357">
        <v>677.25</v>
      </c>
      <c r="N33" s="357">
        <v>750.01499999999999</v>
      </c>
      <c r="O33" s="357">
        <v>699.09340766189132</v>
      </c>
      <c r="P33" s="357">
        <v>22657.5</v>
      </c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</row>
    <row r="34" spans="1:37" ht="11.25" customHeight="1" x14ac:dyDescent="0.15">
      <c r="A34" s="155"/>
      <c r="B34" s="213"/>
      <c r="C34" s="299">
        <v>41449</v>
      </c>
      <c r="D34" s="360"/>
      <c r="E34" s="357">
        <v>567</v>
      </c>
      <c r="F34" s="357">
        <v>651</v>
      </c>
      <c r="G34" s="357">
        <v>604.90724510787311</v>
      </c>
      <c r="H34" s="357">
        <v>52873.2</v>
      </c>
      <c r="I34" s="357">
        <v>997.5</v>
      </c>
      <c r="J34" s="357">
        <v>1155</v>
      </c>
      <c r="K34" s="357">
        <v>1076.4058472427639</v>
      </c>
      <c r="L34" s="357">
        <v>3506.8</v>
      </c>
      <c r="M34" s="357">
        <v>724.5</v>
      </c>
      <c r="N34" s="357">
        <v>787.5</v>
      </c>
      <c r="O34" s="357">
        <v>749.60286045612702</v>
      </c>
      <c r="P34" s="357">
        <v>63512.7</v>
      </c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</row>
    <row r="35" spans="1:37" ht="11.25" customHeight="1" x14ac:dyDescent="0.15">
      <c r="A35" s="155"/>
      <c r="B35" s="213"/>
      <c r="C35" s="299">
        <v>41450</v>
      </c>
      <c r="D35" s="360"/>
      <c r="E35" s="357">
        <v>567</v>
      </c>
      <c r="F35" s="357">
        <v>630</v>
      </c>
      <c r="G35" s="357">
        <v>598.64579991751077</v>
      </c>
      <c r="H35" s="357">
        <v>21650.799999999999</v>
      </c>
      <c r="I35" s="357">
        <v>997.5</v>
      </c>
      <c r="J35" s="357">
        <v>1134</v>
      </c>
      <c r="K35" s="357">
        <v>1061.788671023965</v>
      </c>
      <c r="L35" s="357">
        <v>1587.4</v>
      </c>
      <c r="M35" s="357">
        <v>721.35</v>
      </c>
      <c r="N35" s="357">
        <v>795.9</v>
      </c>
      <c r="O35" s="357">
        <v>753.56914755965033</v>
      </c>
      <c r="P35" s="357">
        <v>21246.2</v>
      </c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</row>
    <row r="36" spans="1:37" ht="11.25" customHeight="1" x14ac:dyDescent="0.15">
      <c r="A36" s="155"/>
      <c r="B36" s="213"/>
      <c r="C36" s="299">
        <v>41451</v>
      </c>
      <c r="D36" s="360"/>
      <c r="E36" s="357">
        <v>567</v>
      </c>
      <c r="F36" s="357">
        <v>630</v>
      </c>
      <c r="G36" s="357">
        <v>606.14199307434762</v>
      </c>
      <c r="H36" s="357">
        <v>39652.800000000003</v>
      </c>
      <c r="I36" s="357">
        <v>997.5</v>
      </c>
      <c r="J36" s="357">
        <v>1123.5</v>
      </c>
      <c r="K36" s="357">
        <v>1050.7512721665385</v>
      </c>
      <c r="L36" s="357">
        <v>2349.8000000000002</v>
      </c>
      <c r="M36" s="357">
        <v>723.03000000000009</v>
      </c>
      <c r="N36" s="357">
        <v>795.9</v>
      </c>
      <c r="O36" s="357">
        <v>756.52095393046761</v>
      </c>
      <c r="P36" s="357">
        <v>30901.9</v>
      </c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</row>
    <row r="37" spans="1:37" ht="11.25" customHeight="1" x14ac:dyDescent="0.15">
      <c r="A37" s="155"/>
      <c r="B37" s="213"/>
      <c r="C37" s="299">
        <v>41452</v>
      </c>
      <c r="D37" s="360"/>
      <c r="E37" s="357">
        <v>567</v>
      </c>
      <c r="F37" s="357">
        <v>630.10500000000002</v>
      </c>
      <c r="G37" s="357">
        <v>604.89428795087167</v>
      </c>
      <c r="H37" s="357">
        <v>25318.400000000001</v>
      </c>
      <c r="I37" s="357">
        <v>997.5</v>
      </c>
      <c r="J37" s="357">
        <v>1123.5</v>
      </c>
      <c r="K37" s="357">
        <v>1051.8917401764236</v>
      </c>
      <c r="L37" s="357">
        <v>2547.1</v>
      </c>
      <c r="M37" s="357">
        <v>754.95</v>
      </c>
      <c r="N37" s="357">
        <v>754.95</v>
      </c>
      <c r="O37" s="357">
        <v>754.94496189669769</v>
      </c>
      <c r="P37" s="357">
        <v>20828.8</v>
      </c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</row>
    <row r="38" spans="1:37" ht="13.5" customHeight="1" x14ac:dyDescent="0.15">
      <c r="B38" s="154"/>
      <c r="C38" s="299">
        <v>41453</v>
      </c>
      <c r="D38" s="134"/>
      <c r="E38" s="154">
        <v>556.5</v>
      </c>
      <c r="F38" s="154">
        <v>630</v>
      </c>
      <c r="G38" s="154">
        <v>593.55152524544189</v>
      </c>
      <c r="H38" s="154">
        <v>11252.1</v>
      </c>
      <c r="I38" s="154">
        <v>997.5</v>
      </c>
      <c r="J38" s="154">
        <v>1155</v>
      </c>
      <c r="K38" s="154">
        <v>1055.0611306464702</v>
      </c>
      <c r="L38" s="154">
        <v>1450</v>
      </c>
      <c r="M38" s="154">
        <v>727.65</v>
      </c>
      <c r="N38" s="154">
        <v>795.9</v>
      </c>
      <c r="O38" s="154">
        <v>750.69381030210354</v>
      </c>
      <c r="P38" s="154">
        <v>18387</v>
      </c>
      <c r="Q38" s="15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</row>
    <row r="39" spans="1:37" x14ac:dyDescent="0.15">
      <c r="B39" s="157"/>
      <c r="C39" s="299"/>
      <c r="D39" s="155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5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</row>
    <row r="40" spans="1:37" x14ac:dyDescent="0.15">
      <c r="B40" s="361"/>
      <c r="C40" s="330"/>
      <c r="D40" s="160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0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</row>
    <row r="41" spans="1:37" x14ac:dyDescent="0.15"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</row>
    <row r="42" spans="1:37" x14ac:dyDescent="0.15">
      <c r="P42" s="358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</row>
    <row r="43" spans="1:37" x14ac:dyDescent="0.15">
      <c r="P43" s="358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</row>
    <row r="44" spans="1:37" x14ac:dyDescent="0.15">
      <c r="P44" s="358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</row>
    <row r="45" spans="1:37" x14ac:dyDescent="0.15"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</row>
    <row r="46" spans="1:37" x14ac:dyDescent="0.15"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</row>
    <row r="47" spans="1:37" x14ac:dyDescent="0.15"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</row>
  </sheetData>
  <phoneticPr fontId="6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19" customFormat="1" ht="19.5" customHeight="1" x14ac:dyDescent="0.15">
      <c r="A1" s="18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5" s="25" customFormat="1" ht="15" customHeight="1" x14ac:dyDescent="0.15">
      <c r="A2" s="21"/>
      <c r="B2" s="21"/>
      <c r="C2" s="22" t="s">
        <v>64</v>
      </c>
      <c r="D2" s="23" t="s">
        <v>65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</row>
    <row r="3" spans="1:35" s="84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82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</row>
    <row r="4" spans="1:35" ht="18.75" customHeight="1" x14ac:dyDescent="0.15">
      <c r="A4" s="30"/>
      <c r="B4" s="31"/>
      <c r="C4" s="32"/>
      <c r="D4" s="765" t="s">
        <v>42</v>
      </c>
      <c r="E4" s="766"/>
      <c r="F4" s="766"/>
      <c r="G4" s="766"/>
      <c r="H4" s="767"/>
      <c r="I4" s="33"/>
      <c r="J4" s="33"/>
      <c r="K4" s="765" t="s">
        <v>43</v>
      </c>
      <c r="L4" s="766"/>
      <c r="M4" s="767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ht="18.75" customHeight="1" x14ac:dyDescent="0.15">
      <c r="A5" s="36"/>
      <c r="B5" s="37"/>
      <c r="C5" s="38"/>
      <c r="D5" s="768" t="s">
        <v>44</v>
      </c>
      <c r="E5" s="769"/>
      <c r="F5" s="39" t="s">
        <v>45</v>
      </c>
      <c r="G5" s="40" t="s">
        <v>46</v>
      </c>
      <c r="H5" s="770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770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18.75" customHeight="1" x14ac:dyDescent="0.15">
      <c r="A6" s="42"/>
      <c r="B6" s="43"/>
      <c r="C6" s="44"/>
      <c r="D6" s="109" t="s">
        <v>55</v>
      </c>
      <c r="E6" s="108" t="s">
        <v>56</v>
      </c>
      <c r="F6" s="45" t="s">
        <v>57</v>
      </c>
      <c r="G6" s="46" t="s">
        <v>56</v>
      </c>
      <c r="H6" s="771"/>
      <c r="I6" s="47"/>
      <c r="J6" s="47"/>
      <c r="K6" s="45" t="s">
        <v>58</v>
      </c>
      <c r="L6" s="45" t="s">
        <v>59</v>
      </c>
      <c r="M6" s="771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16.5" customHeight="1" x14ac:dyDescent="0.15">
      <c r="A7" s="131" t="s">
        <v>82</v>
      </c>
      <c r="B7" s="49">
        <v>21</v>
      </c>
      <c r="C7" s="60" t="s">
        <v>83</v>
      </c>
      <c r="D7" s="51">
        <v>2589777.8000000003</v>
      </c>
      <c r="E7" s="96">
        <v>10590736.4</v>
      </c>
      <c r="F7" s="51">
        <v>8526000.9000000004</v>
      </c>
      <c r="G7" s="52">
        <v>9154605.8000000007</v>
      </c>
      <c r="H7" s="51">
        <v>30861120.900000002</v>
      </c>
      <c r="I7" s="51">
        <v>10709193</v>
      </c>
      <c r="J7" s="51">
        <v>41570313.900000006</v>
      </c>
      <c r="K7" s="51">
        <v>102982607</v>
      </c>
      <c r="L7" s="51">
        <v>6093956.6000000006</v>
      </c>
      <c r="M7" s="51">
        <v>109076563.59999999</v>
      </c>
      <c r="N7" s="51">
        <v>16594990</v>
      </c>
      <c r="O7" s="51">
        <v>125671553.59999999</v>
      </c>
      <c r="P7" s="51">
        <v>167241867.5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22</v>
      </c>
      <c r="C8" s="54" t="s">
        <v>60</v>
      </c>
      <c r="D8" s="51">
        <v>2685467</v>
      </c>
      <c r="E8" s="52">
        <v>9288265</v>
      </c>
      <c r="F8" s="51">
        <v>6593574</v>
      </c>
      <c r="G8" s="51">
        <v>8600921</v>
      </c>
      <c r="H8" s="51">
        <v>27168228</v>
      </c>
      <c r="I8" s="51">
        <v>8795719</v>
      </c>
      <c r="J8" s="51">
        <v>35963946</v>
      </c>
      <c r="K8" s="51">
        <v>101453575</v>
      </c>
      <c r="L8" s="51">
        <v>5840535</v>
      </c>
      <c r="M8" s="51">
        <v>107294110</v>
      </c>
      <c r="N8" s="51">
        <v>14024878</v>
      </c>
      <c r="O8" s="51">
        <v>121318989</v>
      </c>
      <c r="P8" s="52">
        <v>157282935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23</v>
      </c>
      <c r="C9" s="54" t="s">
        <v>60</v>
      </c>
      <c r="D9" s="51">
        <v>2915901</v>
      </c>
      <c r="E9" s="51">
        <v>8106240</v>
      </c>
      <c r="F9" s="51">
        <v>5184372</v>
      </c>
      <c r="G9" s="51">
        <v>4900786</v>
      </c>
      <c r="H9" s="51">
        <v>21107299</v>
      </c>
      <c r="I9" s="51">
        <v>6618420</v>
      </c>
      <c r="J9" s="51">
        <v>27725719</v>
      </c>
      <c r="K9" s="51">
        <v>94912653</v>
      </c>
      <c r="L9" s="51">
        <v>5316442</v>
      </c>
      <c r="M9" s="51">
        <v>100229095</v>
      </c>
      <c r="N9" s="51">
        <v>15158105</v>
      </c>
      <c r="O9" s="51">
        <v>115387200</v>
      </c>
      <c r="P9" s="52">
        <v>143112919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24</v>
      </c>
      <c r="C10" s="57"/>
      <c r="D10" s="59">
        <v>3023477</v>
      </c>
      <c r="E10" s="59">
        <v>10228931</v>
      </c>
      <c r="F10" s="59">
        <v>6402100</v>
      </c>
      <c r="G10" s="59">
        <v>5506481</v>
      </c>
      <c r="H10" s="59">
        <v>25160989</v>
      </c>
      <c r="I10" s="59">
        <v>7027482</v>
      </c>
      <c r="J10" s="59">
        <v>32188471</v>
      </c>
      <c r="K10" s="59">
        <v>96278033</v>
      </c>
      <c r="L10" s="59">
        <v>7130036</v>
      </c>
      <c r="M10" s="59">
        <v>103408069</v>
      </c>
      <c r="N10" s="59">
        <v>19169762</v>
      </c>
      <c r="O10" s="59">
        <v>122577831</v>
      </c>
      <c r="P10" s="58">
        <v>154766302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/>
      <c r="B11" s="49">
        <v>11</v>
      </c>
      <c r="C11" s="54"/>
      <c r="D11" s="103">
        <v>234813</v>
      </c>
      <c r="E11" s="52">
        <v>905365</v>
      </c>
      <c r="F11" s="51">
        <v>569187</v>
      </c>
      <c r="G11" s="51">
        <v>411210</v>
      </c>
      <c r="H11" s="51">
        <f t="shared" ref="H11:H26" si="0">SUM(D11:G11)</f>
        <v>2120575</v>
      </c>
      <c r="I11" s="51">
        <v>580762</v>
      </c>
      <c r="J11" s="51">
        <f t="shared" ref="J11:J26" si="1">H11+I11</f>
        <v>2701337</v>
      </c>
      <c r="K11" s="51">
        <v>8662787</v>
      </c>
      <c r="L11" s="51">
        <v>546326</v>
      </c>
      <c r="M11" s="51">
        <f t="shared" ref="M11:M26" si="2">K11+L11</f>
        <v>9209113</v>
      </c>
      <c r="N11" s="51">
        <v>1101076</v>
      </c>
      <c r="O11" s="51">
        <f t="shared" ref="O11:O26" si="3">M11+N11</f>
        <v>10310189</v>
      </c>
      <c r="P11" s="52">
        <f t="shared" ref="P11:P26" si="4">J11+O11</f>
        <v>13011526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3"/>
      <c r="B12" s="49">
        <v>12</v>
      </c>
      <c r="C12" s="54"/>
      <c r="D12" s="103">
        <v>390724</v>
      </c>
      <c r="E12" s="52">
        <v>988478</v>
      </c>
      <c r="F12" s="51">
        <v>492831</v>
      </c>
      <c r="G12" s="51">
        <v>432968</v>
      </c>
      <c r="H12" s="51">
        <f t="shared" si="0"/>
        <v>2305001</v>
      </c>
      <c r="I12" s="51">
        <v>619378</v>
      </c>
      <c r="J12" s="51">
        <f t="shared" si="1"/>
        <v>2924379</v>
      </c>
      <c r="K12" s="51">
        <v>8135522</v>
      </c>
      <c r="L12" s="51">
        <v>575941</v>
      </c>
      <c r="M12" s="51">
        <f t="shared" si="2"/>
        <v>8711463</v>
      </c>
      <c r="N12" s="51">
        <v>1221884</v>
      </c>
      <c r="O12" s="51">
        <f t="shared" si="3"/>
        <v>9933347</v>
      </c>
      <c r="P12" s="52">
        <f t="shared" si="4"/>
        <v>12857726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53" t="s">
        <v>77</v>
      </c>
      <c r="B13" s="49">
        <v>1</v>
      </c>
      <c r="C13" s="60" t="s">
        <v>61</v>
      </c>
      <c r="D13" s="103">
        <v>289745.19999999995</v>
      </c>
      <c r="E13" s="51">
        <v>846320.70000000007</v>
      </c>
      <c r="F13" s="51">
        <v>591279.79999999993</v>
      </c>
      <c r="G13" s="51">
        <v>414868.80000000005</v>
      </c>
      <c r="H13" s="51">
        <f t="shared" si="0"/>
        <v>2142214.5</v>
      </c>
      <c r="I13" s="51">
        <v>471896</v>
      </c>
      <c r="J13" s="51">
        <f t="shared" si="1"/>
        <v>2614110.5</v>
      </c>
      <c r="K13" s="51">
        <v>7984815.5000000009</v>
      </c>
      <c r="L13" s="51">
        <v>462334.39999999997</v>
      </c>
      <c r="M13" s="51">
        <f t="shared" si="2"/>
        <v>8447149.9000000004</v>
      </c>
      <c r="N13" s="51">
        <v>1052578.7</v>
      </c>
      <c r="O13" s="51">
        <f t="shared" si="3"/>
        <v>9499728.5999999996</v>
      </c>
      <c r="P13" s="51">
        <f t="shared" si="4"/>
        <v>12113839.1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3"/>
      <c r="B14" s="49">
        <v>2</v>
      </c>
      <c r="C14" s="60"/>
      <c r="D14" s="103">
        <v>205940.9</v>
      </c>
      <c r="E14" s="51">
        <v>834859.89999999991</v>
      </c>
      <c r="F14" s="51">
        <v>479317.5</v>
      </c>
      <c r="G14" s="51">
        <v>319150.3</v>
      </c>
      <c r="H14" s="51">
        <f t="shared" si="0"/>
        <v>1839268.5999999999</v>
      </c>
      <c r="I14" s="51">
        <v>509871</v>
      </c>
      <c r="J14" s="51">
        <f t="shared" si="1"/>
        <v>2349139.5999999996</v>
      </c>
      <c r="K14" s="51">
        <v>8138672.8999999994</v>
      </c>
      <c r="L14" s="51">
        <v>485901.20000000007</v>
      </c>
      <c r="M14" s="51">
        <f t="shared" si="2"/>
        <v>8624574.0999999996</v>
      </c>
      <c r="N14" s="51">
        <v>1146699</v>
      </c>
      <c r="O14" s="51">
        <f t="shared" si="3"/>
        <v>9771273.0999999996</v>
      </c>
      <c r="P14" s="51">
        <f t="shared" si="4"/>
        <v>12120412.699999999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/>
      <c r="B15" s="49">
        <v>3</v>
      </c>
      <c r="C15" s="60"/>
      <c r="D15" s="103">
        <v>222389.40000000002</v>
      </c>
      <c r="E15" s="51">
        <v>703951.10000000009</v>
      </c>
      <c r="F15" s="51">
        <v>513952.5</v>
      </c>
      <c r="G15" s="51">
        <v>339162.9</v>
      </c>
      <c r="H15" s="51">
        <f t="shared" si="0"/>
        <v>1779455.9</v>
      </c>
      <c r="I15" s="51">
        <v>510778.89999999997</v>
      </c>
      <c r="J15" s="51">
        <f t="shared" si="1"/>
        <v>2290234.7999999998</v>
      </c>
      <c r="K15" s="51">
        <v>7969962.2000000002</v>
      </c>
      <c r="L15" s="51">
        <v>552478.4</v>
      </c>
      <c r="M15" s="51">
        <f t="shared" si="2"/>
        <v>8522440.5999999996</v>
      </c>
      <c r="N15" s="51">
        <v>1223319.7000000002</v>
      </c>
      <c r="O15" s="51">
        <f t="shared" si="3"/>
        <v>9745760.3000000007</v>
      </c>
      <c r="P15" s="52">
        <f t="shared" si="4"/>
        <v>12035995.100000001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4</v>
      </c>
      <c r="C16" s="60"/>
      <c r="D16" s="103">
        <v>206812.3</v>
      </c>
      <c r="E16" s="51">
        <v>842333.9</v>
      </c>
      <c r="F16" s="51">
        <v>478267.9</v>
      </c>
      <c r="G16" s="116">
        <v>473016.49999999988</v>
      </c>
      <c r="H16" s="51">
        <f t="shared" si="0"/>
        <v>2000430.6</v>
      </c>
      <c r="I16" s="51">
        <v>565178.80000000005</v>
      </c>
      <c r="J16" s="51">
        <f t="shared" si="1"/>
        <v>2565609.4000000004</v>
      </c>
      <c r="K16" s="51">
        <v>7454819.4000000004</v>
      </c>
      <c r="L16" s="51">
        <v>421570</v>
      </c>
      <c r="M16" s="51">
        <f t="shared" si="2"/>
        <v>7876389.4000000004</v>
      </c>
      <c r="N16" s="51">
        <v>1519369.4</v>
      </c>
      <c r="O16" s="51">
        <f t="shared" si="3"/>
        <v>9395758.8000000007</v>
      </c>
      <c r="P16" s="52">
        <f t="shared" si="4"/>
        <v>11961368.200000001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5</v>
      </c>
      <c r="C17" s="60"/>
      <c r="D17" s="103">
        <v>290644.79999999993</v>
      </c>
      <c r="E17" s="51">
        <v>993448.7</v>
      </c>
      <c r="F17" s="51">
        <v>691793.3</v>
      </c>
      <c r="G17" s="116">
        <v>530859.90000000014</v>
      </c>
      <c r="H17" s="51">
        <f t="shared" si="0"/>
        <v>2506746.7000000002</v>
      </c>
      <c r="I17" s="51">
        <v>731259.20000000007</v>
      </c>
      <c r="J17" s="51">
        <f t="shared" si="1"/>
        <v>3238005.9000000004</v>
      </c>
      <c r="K17" s="51">
        <v>9022923.7000000011</v>
      </c>
      <c r="L17" s="51">
        <v>530090.30000000005</v>
      </c>
      <c r="M17" s="51">
        <f t="shared" si="2"/>
        <v>9553014.0000000019</v>
      </c>
      <c r="N17" s="117">
        <v>1731505.2</v>
      </c>
      <c r="O17" s="51">
        <f t="shared" si="3"/>
        <v>11284519.200000001</v>
      </c>
      <c r="P17" s="52">
        <f t="shared" si="4"/>
        <v>14522525.100000001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6</v>
      </c>
      <c r="C18" s="60"/>
      <c r="D18" s="103">
        <v>236488.19999999998</v>
      </c>
      <c r="E18" s="51">
        <v>773731.39999999991</v>
      </c>
      <c r="F18" s="52">
        <v>464160.79999999993</v>
      </c>
      <c r="G18" s="116">
        <v>454231.9</v>
      </c>
      <c r="H18" s="51">
        <f t="shared" si="0"/>
        <v>1928612.2999999998</v>
      </c>
      <c r="I18" s="51">
        <v>566564.30000000005</v>
      </c>
      <c r="J18" s="51">
        <f t="shared" si="1"/>
        <v>2495176.5999999996</v>
      </c>
      <c r="K18" s="51">
        <v>7960073.8999999994</v>
      </c>
      <c r="L18" s="51">
        <v>660884.6</v>
      </c>
      <c r="M18" s="51">
        <f t="shared" si="2"/>
        <v>8620958.5</v>
      </c>
      <c r="N18" s="117">
        <v>1498129.9999999998</v>
      </c>
      <c r="O18" s="51">
        <f t="shared" si="3"/>
        <v>10119088.5</v>
      </c>
      <c r="P18" s="52">
        <f t="shared" si="4"/>
        <v>12614265.1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7</v>
      </c>
      <c r="C19" s="60"/>
      <c r="D19" s="103">
        <v>274007.90000000002</v>
      </c>
      <c r="E19" s="51">
        <v>775220.70000000007</v>
      </c>
      <c r="F19" s="52">
        <v>623162.70000000007</v>
      </c>
      <c r="G19" s="116">
        <v>529171.60000000009</v>
      </c>
      <c r="H19" s="51">
        <f t="shared" si="0"/>
        <v>2201562.9000000004</v>
      </c>
      <c r="I19" s="51">
        <v>530334.19999999995</v>
      </c>
      <c r="J19" s="51">
        <f t="shared" si="1"/>
        <v>2731897.1000000006</v>
      </c>
      <c r="K19" s="51">
        <v>7464868.1000000006</v>
      </c>
      <c r="L19" s="51">
        <v>777846.5</v>
      </c>
      <c r="M19" s="51">
        <f t="shared" si="2"/>
        <v>8242714.6000000006</v>
      </c>
      <c r="N19" s="117">
        <v>1738000</v>
      </c>
      <c r="O19" s="51">
        <f t="shared" si="3"/>
        <v>9980714.6000000015</v>
      </c>
      <c r="P19" s="52">
        <f t="shared" si="4"/>
        <v>12712611.700000003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8</v>
      </c>
      <c r="C20" s="60"/>
      <c r="D20" s="103">
        <v>279741</v>
      </c>
      <c r="E20" s="51">
        <v>876981.09999999986</v>
      </c>
      <c r="F20" s="117">
        <v>424260.5</v>
      </c>
      <c r="G20" s="116">
        <v>414932.49999999994</v>
      </c>
      <c r="H20" s="51">
        <f t="shared" si="0"/>
        <v>1995915.0999999999</v>
      </c>
      <c r="I20" s="51">
        <v>559239.80000000005</v>
      </c>
      <c r="J20" s="51">
        <f t="shared" si="1"/>
        <v>2555154.9</v>
      </c>
      <c r="K20" s="51">
        <v>7494387.799999998</v>
      </c>
      <c r="L20" s="51">
        <v>652245.69999999995</v>
      </c>
      <c r="M20" s="51">
        <f t="shared" si="2"/>
        <v>8146633.4999999981</v>
      </c>
      <c r="N20" s="117">
        <v>1626352.5999999999</v>
      </c>
      <c r="O20" s="51">
        <f t="shared" si="3"/>
        <v>9772986.0999999978</v>
      </c>
      <c r="P20" s="52">
        <f t="shared" si="4"/>
        <v>12328140.999999998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9</v>
      </c>
      <c r="C21" s="60"/>
      <c r="D21" s="103">
        <v>225774.49999999997</v>
      </c>
      <c r="E21" s="51">
        <v>722941.39999999979</v>
      </c>
      <c r="F21" s="117">
        <v>492532.9</v>
      </c>
      <c r="G21" s="116">
        <v>413380.3</v>
      </c>
      <c r="H21" s="51">
        <f t="shared" si="0"/>
        <v>1854629.0999999999</v>
      </c>
      <c r="I21" s="51">
        <v>603115.70000000007</v>
      </c>
      <c r="J21" s="51">
        <f t="shared" si="1"/>
        <v>2457744.7999999998</v>
      </c>
      <c r="K21" s="51">
        <v>7027123.6000000015</v>
      </c>
      <c r="L21" s="51">
        <v>581618.30000000005</v>
      </c>
      <c r="M21" s="51">
        <f t="shared" si="2"/>
        <v>7608741.9000000013</v>
      </c>
      <c r="N21" s="117">
        <v>1621940.7999999998</v>
      </c>
      <c r="O21" s="51">
        <f t="shared" si="3"/>
        <v>9230682.7000000011</v>
      </c>
      <c r="P21" s="52">
        <f t="shared" si="4"/>
        <v>11688427.5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10</v>
      </c>
      <c r="C22" s="60"/>
      <c r="D22" s="103">
        <v>278205.2</v>
      </c>
      <c r="E22" s="51">
        <v>749090.7</v>
      </c>
      <c r="F22" s="117">
        <v>518388.49999999994</v>
      </c>
      <c r="G22" s="116">
        <v>518356.69999999995</v>
      </c>
      <c r="H22" s="51">
        <f t="shared" si="0"/>
        <v>2064041.0999999999</v>
      </c>
      <c r="I22" s="51">
        <v>693915.3</v>
      </c>
      <c r="J22" s="51">
        <f t="shared" si="1"/>
        <v>2757956.4</v>
      </c>
      <c r="K22" s="51">
        <v>9359734.3000000007</v>
      </c>
      <c r="L22" s="51">
        <v>699923.7</v>
      </c>
      <c r="M22" s="51">
        <f t="shared" si="2"/>
        <v>10059658</v>
      </c>
      <c r="N22" s="117">
        <v>1765222.4000000001</v>
      </c>
      <c r="O22" s="51">
        <f t="shared" si="3"/>
        <v>11824880.4</v>
      </c>
      <c r="P22" s="52">
        <f t="shared" si="4"/>
        <v>14582836.800000001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11</v>
      </c>
      <c r="C23" s="60"/>
      <c r="D23" s="103">
        <v>253775.40000000002</v>
      </c>
      <c r="E23" s="51">
        <v>754856.9</v>
      </c>
      <c r="F23" s="117">
        <v>435250.49999999983</v>
      </c>
      <c r="G23" s="116">
        <v>469111.4</v>
      </c>
      <c r="H23" s="51">
        <f t="shared" si="0"/>
        <v>1912994.1999999997</v>
      </c>
      <c r="I23" s="51">
        <v>665872.59999999986</v>
      </c>
      <c r="J23" s="51">
        <f t="shared" si="1"/>
        <v>2578866.7999999998</v>
      </c>
      <c r="K23" s="51">
        <v>9184440.5999999996</v>
      </c>
      <c r="L23" s="51">
        <v>670885.69999999995</v>
      </c>
      <c r="M23" s="51">
        <f t="shared" si="2"/>
        <v>9855326.2999999989</v>
      </c>
      <c r="N23" s="117">
        <v>2958666.1</v>
      </c>
      <c r="O23" s="51">
        <f t="shared" si="3"/>
        <v>12813992.399999999</v>
      </c>
      <c r="P23" s="52">
        <f t="shared" si="4"/>
        <v>15392859.199999999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12</v>
      </c>
      <c r="C24" s="60"/>
      <c r="D24" s="103">
        <v>259951.7</v>
      </c>
      <c r="E24" s="51">
        <v>1355194.1</v>
      </c>
      <c r="F24" s="117">
        <v>689733.4</v>
      </c>
      <c r="G24" s="116">
        <v>630238.39999999991</v>
      </c>
      <c r="H24" s="51">
        <f t="shared" si="0"/>
        <v>2935117.6</v>
      </c>
      <c r="I24" s="51">
        <v>619456</v>
      </c>
      <c r="J24" s="51">
        <f t="shared" si="1"/>
        <v>3554573.6</v>
      </c>
      <c r="K24" s="51">
        <v>7216210.7999999998</v>
      </c>
      <c r="L24" s="51">
        <v>634257.50000000012</v>
      </c>
      <c r="M24" s="51">
        <f t="shared" si="2"/>
        <v>7850468.2999999998</v>
      </c>
      <c r="N24" s="117">
        <v>1287977.7999999998</v>
      </c>
      <c r="O24" s="51">
        <f t="shared" si="3"/>
        <v>9138446.0999999996</v>
      </c>
      <c r="P24" s="52">
        <f t="shared" si="4"/>
        <v>12693019.699999999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s="34" customFormat="1" ht="16.5" customHeight="1" x14ac:dyDescent="0.15">
      <c r="A25" s="53" t="s">
        <v>80</v>
      </c>
      <c r="B25" s="49">
        <v>1</v>
      </c>
      <c r="C25" s="60" t="s">
        <v>61</v>
      </c>
      <c r="D25" s="103">
        <v>199671.40000000002</v>
      </c>
      <c r="E25" s="51">
        <v>1098980.3</v>
      </c>
      <c r="F25" s="117">
        <v>464758.89999999997</v>
      </c>
      <c r="G25" s="116">
        <v>563503.30000000016</v>
      </c>
      <c r="H25" s="51">
        <f t="shared" si="0"/>
        <v>2326913.9000000004</v>
      </c>
      <c r="I25" s="51">
        <v>585033.9</v>
      </c>
      <c r="J25" s="51">
        <f t="shared" si="1"/>
        <v>2911947.8000000003</v>
      </c>
      <c r="K25" s="51">
        <v>8931113.8999999985</v>
      </c>
      <c r="L25" s="51">
        <v>699308.29999999993</v>
      </c>
      <c r="M25" s="51">
        <f t="shared" si="2"/>
        <v>9630422.1999999993</v>
      </c>
      <c r="N25" s="117">
        <v>1533003.3000000003</v>
      </c>
      <c r="O25" s="51">
        <f t="shared" si="3"/>
        <v>11163425.5</v>
      </c>
      <c r="P25" s="52">
        <f t="shared" si="4"/>
        <v>14075373.300000001</v>
      </c>
    </row>
    <row r="26" spans="1:35" s="34" customFormat="1" ht="16.5" customHeight="1" x14ac:dyDescent="0.15">
      <c r="A26" s="53"/>
      <c r="B26" s="49">
        <v>2</v>
      </c>
      <c r="C26" s="60"/>
      <c r="D26" s="103">
        <v>209755.9</v>
      </c>
      <c r="E26" s="51">
        <v>698042</v>
      </c>
      <c r="F26" s="117">
        <v>421470.6</v>
      </c>
      <c r="G26" s="116">
        <v>469402.89999999997</v>
      </c>
      <c r="H26" s="51">
        <f t="shared" si="0"/>
        <v>1798671.4</v>
      </c>
      <c r="I26" s="51">
        <v>533306.39999999991</v>
      </c>
      <c r="J26" s="51">
        <f t="shared" si="1"/>
        <v>2331977.7999999998</v>
      </c>
      <c r="K26" s="51">
        <v>8880121.4000000022</v>
      </c>
      <c r="L26" s="51">
        <v>844273.4</v>
      </c>
      <c r="M26" s="51">
        <f t="shared" si="2"/>
        <v>9724394.8000000026</v>
      </c>
      <c r="N26" s="117">
        <v>1399809.5000000002</v>
      </c>
      <c r="O26" s="51">
        <f t="shared" si="3"/>
        <v>11124204.300000003</v>
      </c>
      <c r="P26" s="52">
        <f t="shared" si="4"/>
        <v>13456182.100000001</v>
      </c>
    </row>
    <row r="27" spans="1:35" s="34" customFormat="1" x14ac:dyDescent="0.15">
      <c r="A27" s="53"/>
      <c r="B27" s="49">
        <v>3</v>
      </c>
      <c r="C27" s="60"/>
      <c r="D27" s="103">
        <v>222630.40000000002</v>
      </c>
      <c r="E27" s="51">
        <v>635667.10000000009</v>
      </c>
      <c r="F27" s="124">
        <v>362225.49999999994</v>
      </c>
      <c r="G27" s="116">
        <v>489020.69999999995</v>
      </c>
      <c r="H27" s="52">
        <f>SUM(D27:G27)</f>
        <v>1709543.7</v>
      </c>
      <c r="I27" s="51">
        <v>604995.29999999981</v>
      </c>
      <c r="J27" s="51">
        <f>H27+I27</f>
        <v>2314539</v>
      </c>
      <c r="K27" s="51">
        <v>8813469.6999999993</v>
      </c>
      <c r="L27" s="51">
        <v>1042523.9999999999</v>
      </c>
      <c r="M27" s="51">
        <f>K27+L27</f>
        <v>9855993.6999999993</v>
      </c>
      <c r="N27" s="117">
        <v>1053134.5999999999</v>
      </c>
      <c r="O27" s="51">
        <f>M27+N27</f>
        <v>10909128.299999999</v>
      </c>
      <c r="P27" s="52">
        <f>J27+O27</f>
        <v>13223667.299999999</v>
      </c>
    </row>
    <row r="28" spans="1:35" s="34" customFormat="1" x14ac:dyDescent="0.15">
      <c r="A28" s="53"/>
      <c r="B28" s="49">
        <v>4</v>
      </c>
      <c r="C28" s="60"/>
      <c r="D28" s="103">
        <v>277722.39999999997</v>
      </c>
      <c r="E28" s="51">
        <v>683413.70000000007</v>
      </c>
      <c r="F28" s="117">
        <v>402496.60000000003</v>
      </c>
      <c r="G28" s="116">
        <v>576118.70000000007</v>
      </c>
      <c r="H28" s="51">
        <f>SUM(D28:G28)</f>
        <v>1939751.4000000004</v>
      </c>
      <c r="I28" s="51">
        <v>687957.99999999988</v>
      </c>
      <c r="J28" s="51">
        <f>H28+I28</f>
        <v>2627709.4000000004</v>
      </c>
      <c r="K28" s="51">
        <v>9559896.6999999993</v>
      </c>
      <c r="L28" s="51">
        <v>808392.1</v>
      </c>
      <c r="M28" s="51">
        <f>K28+L28</f>
        <v>10368288.799999999</v>
      </c>
      <c r="N28" s="117">
        <v>1720593.2999999998</v>
      </c>
      <c r="O28" s="51">
        <f>M28+N28</f>
        <v>12088882.099999998</v>
      </c>
      <c r="P28" s="52">
        <f>J28+O28</f>
        <v>14716591.499999998</v>
      </c>
    </row>
    <row r="29" spans="1:35" s="34" customFormat="1" x14ac:dyDescent="0.15">
      <c r="A29" s="53"/>
      <c r="B29" s="49">
        <v>5</v>
      </c>
      <c r="C29" s="60"/>
      <c r="D29" s="103">
        <v>261340.2</v>
      </c>
      <c r="E29" s="51">
        <v>931634.60000000009</v>
      </c>
      <c r="F29" s="117">
        <v>495849.4</v>
      </c>
      <c r="G29" s="116">
        <v>511292.90000000008</v>
      </c>
      <c r="H29" s="51">
        <f>SUM(D29:G29)</f>
        <v>2200117.1</v>
      </c>
      <c r="I29" s="51">
        <v>641192.80000000005</v>
      </c>
      <c r="J29" s="51">
        <f>H29+I29</f>
        <v>2841309.9000000004</v>
      </c>
      <c r="K29" s="51">
        <v>8955769.2999999989</v>
      </c>
      <c r="L29" s="51">
        <v>518766.49999999994</v>
      </c>
      <c r="M29" s="51">
        <f>K29+L29</f>
        <v>9474535.7999999989</v>
      </c>
      <c r="N29" s="117">
        <v>1603818.0999999996</v>
      </c>
      <c r="O29" s="51">
        <f>M29+N29</f>
        <v>11078353.899999999</v>
      </c>
      <c r="P29" s="52">
        <f>J29+O29</f>
        <v>13919663.799999999</v>
      </c>
    </row>
    <row r="30" spans="1:35" s="34" customFormat="1" x14ac:dyDescent="0.15">
      <c r="A30" s="55"/>
      <c r="B30" s="56">
        <v>6</v>
      </c>
      <c r="C30" s="105"/>
      <c r="D30" s="111">
        <v>222663.99999999997</v>
      </c>
      <c r="E30" s="59">
        <v>724216.70000000007</v>
      </c>
      <c r="F30" s="118">
        <v>450450.40000000008</v>
      </c>
      <c r="G30" s="132">
        <v>483968.40000000008</v>
      </c>
      <c r="H30" s="59">
        <f>SUM(D30:G30)</f>
        <v>1881299.5000000002</v>
      </c>
      <c r="I30" s="59">
        <v>462985.60000000003</v>
      </c>
      <c r="J30" s="59">
        <f>H30+I30</f>
        <v>2344285.1</v>
      </c>
      <c r="K30" s="59">
        <v>7183951.1000000006</v>
      </c>
      <c r="L30" s="59">
        <v>425926.00000000006</v>
      </c>
      <c r="M30" s="59">
        <f>K30+L30</f>
        <v>7609877.1000000006</v>
      </c>
      <c r="N30" s="118">
        <v>1507755.7000000002</v>
      </c>
      <c r="O30" s="59">
        <f>M30+N30</f>
        <v>9117632.8000000007</v>
      </c>
      <c r="P30" s="58">
        <f>J30+O30</f>
        <v>11461917.9</v>
      </c>
    </row>
    <row r="31" spans="1:35" s="34" customFormat="1" x14ac:dyDescent="0.15">
      <c r="A31" s="71"/>
      <c r="B31" s="71"/>
      <c r="C31" s="72" t="s">
        <v>68</v>
      </c>
      <c r="D31" s="85" t="s">
        <v>69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</row>
    <row r="32" spans="1:35" x14ac:dyDescent="0.15"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x14ac:dyDescent="0.15">
      <c r="A33" s="34"/>
      <c r="B33" s="34"/>
      <c r="C33" s="34"/>
      <c r="D33" s="106"/>
      <c r="E33" s="74"/>
      <c r="F33" s="74"/>
      <c r="G33" s="74"/>
      <c r="H33" s="87"/>
      <c r="I33" s="74"/>
      <c r="J33" s="87"/>
      <c r="K33" s="74"/>
      <c r="L33" s="74"/>
      <c r="M33" s="87"/>
      <c r="N33" s="74"/>
      <c r="O33" s="87"/>
      <c r="P33" s="87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x14ac:dyDescent="0.15">
      <c r="A34" s="34"/>
      <c r="B34" s="34"/>
      <c r="C34" s="34"/>
      <c r="D34" s="106"/>
      <c r="E34" s="74"/>
      <c r="F34" s="74"/>
      <c r="G34" s="74"/>
      <c r="H34" s="76"/>
      <c r="I34" s="74"/>
      <c r="J34" s="76"/>
      <c r="K34" s="74"/>
      <c r="L34" s="74"/>
      <c r="M34" s="76"/>
      <c r="N34" s="74"/>
      <c r="O34" s="76"/>
      <c r="P34" s="76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15">
      <c r="A35" s="34"/>
      <c r="B35" s="34"/>
      <c r="C35" s="34"/>
      <c r="D35" s="106"/>
      <c r="E35" s="74"/>
      <c r="F35" s="74"/>
      <c r="G35" s="74"/>
      <c r="H35" s="34"/>
      <c r="I35" s="74"/>
      <c r="J35" s="34"/>
      <c r="K35" s="74"/>
      <c r="L35" s="74"/>
      <c r="M35" s="34"/>
      <c r="N35" s="74"/>
      <c r="O35" s="34"/>
      <c r="P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15">
      <c r="A36" s="34"/>
      <c r="B36" s="34"/>
      <c r="C36" s="34"/>
      <c r="D36" s="106"/>
      <c r="E36" s="74"/>
      <c r="F36" s="74"/>
      <c r="G36" s="74"/>
      <c r="H36" s="34"/>
      <c r="I36" s="74"/>
      <c r="J36" s="34"/>
      <c r="K36" s="74"/>
      <c r="L36" s="74"/>
      <c r="M36" s="34"/>
      <c r="N36" s="74"/>
      <c r="O36" s="34"/>
      <c r="P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x14ac:dyDescent="0.15">
      <c r="A37" s="34"/>
      <c r="B37" s="34"/>
      <c r="C37" s="34"/>
      <c r="D37" s="106"/>
      <c r="E37" s="74"/>
      <c r="F37" s="74"/>
      <c r="G37" s="74"/>
      <c r="H37" s="34"/>
      <c r="I37" s="74"/>
      <c r="J37" s="34"/>
      <c r="K37" s="74"/>
      <c r="L37" s="74"/>
      <c r="M37" s="34"/>
      <c r="N37" s="74"/>
      <c r="O37" s="34"/>
      <c r="P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1:35" x14ac:dyDescent="0.15">
      <c r="A38" s="34"/>
      <c r="B38" s="34"/>
      <c r="C38" s="34"/>
      <c r="D38" s="106"/>
      <c r="E38" s="74"/>
      <c r="F38" s="74"/>
      <c r="G38" s="74"/>
      <c r="H38" s="34"/>
      <c r="I38" s="74"/>
      <c r="J38" s="34"/>
      <c r="K38" s="74"/>
      <c r="L38" s="74"/>
      <c r="M38" s="34"/>
      <c r="N38" s="74"/>
      <c r="O38" s="34"/>
      <c r="P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1:35" x14ac:dyDescent="0.15">
      <c r="A39" s="34"/>
      <c r="B39" s="34"/>
      <c r="C39" s="34"/>
      <c r="D39" s="106"/>
      <c r="E39" s="74"/>
      <c r="F39" s="74"/>
      <c r="G39" s="74"/>
      <c r="H39" s="34"/>
      <c r="I39" s="74"/>
      <c r="J39" s="34"/>
      <c r="K39" s="74"/>
      <c r="L39" s="74"/>
      <c r="M39" s="34"/>
      <c r="N39" s="74"/>
      <c r="O39" s="34"/>
      <c r="P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x14ac:dyDescent="0.15">
      <c r="A40" s="34"/>
      <c r="B40" s="34"/>
      <c r="C40" s="34"/>
      <c r="D40" s="106"/>
      <c r="E40" s="74"/>
      <c r="F40" s="74"/>
      <c r="G40" s="74"/>
      <c r="H40" s="34"/>
      <c r="I40" s="74"/>
      <c r="J40" s="34"/>
      <c r="K40" s="74"/>
      <c r="L40" s="74"/>
      <c r="M40" s="34"/>
      <c r="N40" s="74"/>
      <c r="O40" s="34"/>
      <c r="P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x14ac:dyDescent="0.15">
      <c r="A41" s="34"/>
      <c r="B41" s="34"/>
      <c r="C41" s="34"/>
      <c r="D41" s="106"/>
      <c r="E41" s="74"/>
      <c r="F41" s="74"/>
      <c r="G41" s="74"/>
      <c r="H41" s="34"/>
      <c r="I41" s="74"/>
      <c r="J41" s="34"/>
      <c r="K41" s="74"/>
      <c r="L41" s="74"/>
      <c r="M41" s="34"/>
      <c r="N41" s="74"/>
      <c r="O41" s="34"/>
      <c r="P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1:35" x14ac:dyDescent="0.15">
      <c r="A42" s="34"/>
      <c r="B42" s="34"/>
      <c r="C42" s="34"/>
      <c r="D42" s="106"/>
      <c r="E42" s="74"/>
      <c r="F42" s="74"/>
      <c r="G42" s="74"/>
      <c r="H42" s="34"/>
      <c r="I42" s="74"/>
      <c r="J42" s="34"/>
      <c r="K42" s="74"/>
      <c r="L42" s="74"/>
      <c r="M42" s="34"/>
      <c r="N42" s="74"/>
      <c r="O42" s="34"/>
      <c r="P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1:35" x14ac:dyDescent="0.15">
      <c r="A43" s="34"/>
      <c r="B43" s="34"/>
      <c r="C43" s="34"/>
      <c r="D43" s="106"/>
      <c r="E43" s="74"/>
      <c r="F43" s="74"/>
      <c r="G43" s="74"/>
      <c r="H43" s="34"/>
      <c r="I43" s="74"/>
      <c r="J43" s="34"/>
      <c r="K43" s="74"/>
      <c r="L43" s="74"/>
      <c r="M43" s="34"/>
      <c r="N43" s="74"/>
      <c r="O43" s="34"/>
      <c r="P43" s="34"/>
    </row>
    <row r="44" spans="1:35" x14ac:dyDescent="0.15">
      <c r="A44" s="34"/>
      <c r="B44" s="34"/>
      <c r="C44" s="34"/>
      <c r="D44" s="106"/>
      <c r="E44" s="74"/>
      <c r="F44" s="74"/>
      <c r="G44" s="74"/>
      <c r="H44" s="34"/>
      <c r="I44" s="74"/>
      <c r="J44" s="34"/>
      <c r="K44" s="74"/>
      <c r="L44" s="74"/>
      <c r="M44" s="34"/>
      <c r="N44" s="74"/>
      <c r="O44" s="34"/>
      <c r="P44" s="34"/>
    </row>
    <row r="45" spans="1:35" x14ac:dyDescent="0.15">
      <c r="A45" s="34"/>
      <c r="B45" s="34"/>
      <c r="C45" s="34"/>
      <c r="D45" s="78"/>
      <c r="E45" s="77"/>
      <c r="F45" s="78"/>
      <c r="G45" s="78"/>
      <c r="H45" s="34"/>
      <c r="I45" s="107"/>
      <c r="J45" s="34"/>
      <c r="K45" s="107"/>
      <c r="L45" s="107"/>
      <c r="M45" s="34"/>
      <c r="N45" s="77"/>
      <c r="O45" s="34"/>
      <c r="P45" s="34"/>
    </row>
    <row r="46" spans="1:35" x14ac:dyDescent="0.15">
      <c r="A46" s="34"/>
      <c r="B46" s="34"/>
      <c r="C46" s="34"/>
      <c r="D46" s="78"/>
      <c r="E46" s="77"/>
      <c r="F46" s="78"/>
      <c r="G46" s="78"/>
      <c r="H46" s="34"/>
      <c r="I46" s="34"/>
      <c r="J46" s="34"/>
      <c r="K46" s="34"/>
      <c r="L46" s="34"/>
      <c r="M46" s="34"/>
      <c r="N46" s="77"/>
      <c r="O46" s="34"/>
      <c r="P46" s="34"/>
    </row>
    <row r="47" spans="1:35" x14ac:dyDescent="0.15">
      <c r="A47" s="34"/>
      <c r="B47" s="34"/>
      <c r="C47" s="34"/>
      <c r="D47" s="78"/>
      <c r="E47" s="77"/>
      <c r="F47" s="78"/>
      <c r="G47" s="78"/>
      <c r="H47" s="34"/>
      <c r="I47" s="34"/>
      <c r="J47" s="34"/>
      <c r="K47" s="34"/>
      <c r="L47" s="34"/>
      <c r="M47" s="34"/>
      <c r="N47" s="34"/>
      <c r="O47" s="34"/>
      <c r="P47" s="34"/>
    </row>
    <row r="48" spans="1:35" x14ac:dyDescent="0.15">
      <c r="A48" s="34"/>
      <c r="B48" s="34"/>
      <c r="C48" s="34"/>
      <c r="D48" s="78"/>
      <c r="E48" s="77"/>
      <c r="F48" s="78"/>
      <c r="G48" s="78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15">
      <c r="A49" s="34"/>
      <c r="B49" s="34"/>
      <c r="C49" s="34"/>
      <c r="D49" s="34"/>
      <c r="E49" s="77"/>
      <c r="F49" s="78"/>
      <c r="G49" s="78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15">
      <c r="A50" s="34"/>
      <c r="B50" s="34"/>
      <c r="C50" s="34"/>
      <c r="D50" s="34"/>
      <c r="E50" s="34"/>
      <c r="F50" s="78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7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625" style="135" customWidth="1"/>
    <col min="3" max="4" width="2.875" style="135" customWidth="1"/>
    <col min="5" max="7" width="7.625" style="135" customWidth="1"/>
    <col min="8" max="8" width="9.125" style="135" customWidth="1"/>
    <col min="9" max="11" width="7.625" style="135" customWidth="1"/>
    <col min="12" max="12" width="9.125" style="135" customWidth="1"/>
    <col min="13" max="15" width="7.625" style="135" customWidth="1"/>
    <col min="16" max="16" width="9.125" style="135" customWidth="1"/>
    <col min="17" max="19" width="7.625" style="135" customWidth="1"/>
    <col min="20" max="20" width="9.125" style="135" customWidth="1"/>
    <col min="21" max="16384" width="7.5" style="135"/>
  </cols>
  <sheetData>
    <row r="1" spans="1:45" ht="15" customHeight="1" x14ac:dyDescent="0.15">
      <c r="B1" s="373"/>
      <c r="C1" s="373"/>
      <c r="D1" s="373"/>
      <c r="V1" s="134"/>
      <c r="W1" s="342"/>
      <c r="X1" s="342"/>
      <c r="Y1" s="342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</row>
    <row r="2" spans="1:45" ht="12.75" customHeight="1" x14ac:dyDescent="0.15">
      <c r="B2" s="135" t="s">
        <v>350</v>
      </c>
      <c r="C2" s="344"/>
      <c r="D2" s="344"/>
      <c r="V2" s="134"/>
      <c r="W2" s="134"/>
      <c r="X2" s="345"/>
      <c r="Y2" s="345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</row>
    <row r="3" spans="1:45" ht="12.75" customHeight="1" x14ac:dyDescent="0.15">
      <c r="B3" s="344"/>
      <c r="C3" s="344"/>
      <c r="D3" s="344"/>
      <c r="T3" s="137" t="s">
        <v>87</v>
      </c>
      <c r="V3" s="134"/>
      <c r="W3" s="345"/>
      <c r="X3" s="345"/>
      <c r="Y3" s="345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8"/>
      <c r="AP3" s="134"/>
      <c r="AQ3" s="134"/>
      <c r="AR3" s="134"/>
      <c r="AS3" s="134"/>
    </row>
    <row r="4" spans="1:45" ht="3.75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</row>
    <row r="5" spans="1:45" ht="13.5" customHeight="1" x14ac:dyDescent="0.15">
      <c r="B5" s="320"/>
      <c r="C5" s="350" t="s">
        <v>259</v>
      </c>
      <c r="D5" s="349"/>
      <c r="E5" s="534" t="s">
        <v>230</v>
      </c>
      <c r="F5" s="535"/>
      <c r="G5" s="535"/>
      <c r="H5" s="533"/>
      <c r="I5" s="534" t="s">
        <v>231</v>
      </c>
      <c r="J5" s="535"/>
      <c r="K5" s="535"/>
      <c r="L5" s="533"/>
      <c r="M5" s="534" t="s">
        <v>232</v>
      </c>
      <c r="N5" s="535"/>
      <c r="O5" s="535"/>
      <c r="P5" s="533"/>
      <c r="Q5" s="534" t="s">
        <v>233</v>
      </c>
      <c r="R5" s="535"/>
      <c r="S5" s="535"/>
      <c r="T5" s="533"/>
      <c r="V5" s="134"/>
      <c r="W5" s="134"/>
      <c r="X5" s="377"/>
      <c r="Y5" s="378"/>
      <c r="Z5" s="537"/>
      <c r="AA5" s="537"/>
      <c r="AB5" s="537"/>
      <c r="AC5" s="537"/>
      <c r="AD5" s="537"/>
      <c r="AE5" s="537"/>
      <c r="AF5" s="537"/>
      <c r="AG5" s="537"/>
      <c r="AH5" s="537"/>
      <c r="AI5" s="537"/>
      <c r="AJ5" s="537"/>
      <c r="AK5" s="537"/>
      <c r="AL5" s="537"/>
      <c r="AM5" s="537"/>
      <c r="AN5" s="537"/>
      <c r="AO5" s="537"/>
      <c r="AP5" s="134"/>
      <c r="AQ5" s="134"/>
      <c r="AR5" s="134"/>
      <c r="AS5" s="134"/>
    </row>
    <row r="6" spans="1:45" ht="13.5" customHeight="1" x14ac:dyDescent="0.15">
      <c r="B6" s="364" t="s">
        <v>262</v>
      </c>
      <c r="C6" s="458"/>
      <c r="D6" s="349"/>
      <c r="E6" s="539" t="s">
        <v>139</v>
      </c>
      <c r="F6" s="539" t="s">
        <v>96</v>
      </c>
      <c r="G6" s="540" t="s">
        <v>175</v>
      </c>
      <c r="H6" s="539" t="s">
        <v>98</v>
      </c>
      <c r="I6" s="539" t="s">
        <v>139</v>
      </c>
      <c r="J6" s="539" t="s">
        <v>96</v>
      </c>
      <c r="K6" s="540" t="s">
        <v>175</v>
      </c>
      <c r="L6" s="539" t="s">
        <v>98</v>
      </c>
      <c r="M6" s="539" t="s">
        <v>139</v>
      </c>
      <c r="N6" s="539" t="s">
        <v>96</v>
      </c>
      <c r="O6" s="540" t="s">
        <v>175</v>
      </c>
      <c r="P6" s="539" t="s">
        <v>98</v>
      </c>
      <c r="Q6" s="539" t="s">
        <v>139</v>
      </c>
      <c r="R6" s="539" t="s">
        <v>96</v>
      </c>
      <c r="S6" s="540" t="s">
        <v>175</v>
      </c>
      <c r="T6" s="539" t="s">
        <v>98</v>
      </c>
      <c r="V6" s="134"/>
      <c r="W6" s="378"/>
      <c r="X6" s="378"/>
      <c r="Y6" s="378"/>
      <c r="Z6" s="541"/>
      <c r="AA6" s="541"/>
      <c r="AB6" s="542"/>
      <c r="AC6" s="541"/>
      <c r="AD6" s="541"/>
      <c r="AE6" s="541"/>
      <c r="AF6" s="542"/>
      <c r="AG6" s="541"/>
      <c r="AH6" s="541"/>
      <c r="AI6" s="541"/>
      <c r="AJ6" s="542"/>
      <c r="AK6" s="541"/>
      <c r="AL6" s="541"/>
      <c r="AM6" s="541"/>
      <c r="AN6" s="542"/>
      <c r="AO6" s="541"/>
      <c r="AP6" s="134"/>
      <c r="AQ6" s="134"/>
      <c r="AR6" s="134"/>
      <c r="AS6" s="134"/>
    </row>
    <row r="7" spans="1:45" ht="13.5" customHeight="1" x14ac:dyDescent="0.15">
      <c r="B7" s="157" t="s">
        <v>301</v>
      </c>
      <c r="C7" s="316">
        <v>21</v>
      </c>
      <c r="D7" s="134" t="s">
        <v>302</v>
      </c>
      <c r="E7" s="357">
        <v>641</v>
      </c>
      <c r="F7" s="357">
        <v>809</v>
      </c>
      <c r="G7" s="357">
        <v>721</v>
      </c>
      <c r="H7" s="357">
        <v>76769</v>
      </c>
      <c r="I7" s="357">
        <v>357</v>
      </c>
      <c r="J7" s="357">
        <v>530</v>
      </c>
      <c r="K7" s="357">
        <v>460</v>
      </c>
      <c r="L7" s="357">
        <v>159364</v>
      </c>
      <c r="M7" s="357">
        <v>683</v>
      </c>
      <c r="N7" s="357">
        <v>882</v>
      </c>
      <c r="O7" s="357">
        <v>746</v>
      </c>
      <c r="P7" s="357">
        <v>119553</v>
      </c>
      <c r="Q7" s="357">
        <v>578</v>
      </c>
      <c r="R7" s="357">
        <v>767</v>
      </c>
      <c r="S7" s="357">
        <v>691</v>
      </c>
      <c r="T7" s="357">
        <v>309596</v>
      </c>
      <c r="V7" s="134"/>
      <c r="W7" s="138"/>
      <c r="X7" s="134"/>
      <c r="Y7" s="134"/>
      <c r="Z7" s="358"/>
      <c r="AA7" s="358"/>
      <c r="AB7" s="358"/>
      <c r="AC7" s="358"/>
      <c r="AD7" s="358"/>
      <c r="AE7" s="358"/>
      <c r="AF7" s="358"/>
      <c r="AG7" s="358"/>
      <c r="AH7" s="358"/>
      <c r="AI7" s="358"/>
      <c r="AJ7" s="358"/>
      <c r="AK7" s="358"/>
      <c r="AL7" s="358"/>
      <c r="AM7" s="358"/>
      <c r="AN7" s="358"/>
      <c r="AO7" s="358"/>
      <c r="AP7" s="134"/>
      <c r="AQ7" s="134"/>
      <c r="AR7" s="134"/>
      <c r="AS7" s="134"/>
    </row>
    <row r="8" spans="1:45" ht="13.5" customHeight="1" x14ac:dyDescent="0.15">
      <c r="B8" s="157"/>
      <c r="C8" s="316">
        <v>22</v>
      </c>
      <c r="D8" s="155"/>
      <c r="E8" s="357">
        <v>672</v>
      </c>
      <c r="F8" s="357">
        <v>862</v>
      </c>
      <c r="G8" s="357">
        <v>750</v>
      </c>
      <c r="H8" s="357">
        <v>79363</v>
      </c>
      <c r="I8" s="357">
        <v>368</v>
      </c>
      <c r="J8" s="357">
        <v>562</v>
      </c>
      <c r="K8" s="357">
        <v>482</v>
      </c>
      <c r="L8" s="357">
        <v>277627</v>
      </c>
      <c r="M8" s="357">
        <v>693</v>
      </c>
      <c r="N8" s="357">
        <v>952</v>
      </c>
      <c r="O8" s="357">
        <v>805</v>
      </c>
      <c r="P8" s="357">
        <v>85736</v>
      </c>
      <c r="Q8" s="357">
        <v>578</v>
      </c>
      <c r="R8" s="357">
        <v>840</v>
      </c>
      <c r="S8" s="357">
        <v>741</v>
      </c>
      <c r="T8" s="360">
        <v>274912</v>
      </c>
      <c r="V8" s="134"/>
      <c r="W8" s="138"/>
      <c r="X8" s="134"/>
      <c r="Y8" s="134"/>
      <c r="Z8" s="358"/>
      <c r="AA8" s="358"/>
      <c r="AB8" s="358"/>
      <c r="AC8" s="358"/>
      <c r="AD8" s="358"/>
      <c r="AE8" s="358"/>
      <c r="AF8" s="358"/>
      <c r="AG8" s="358"/>
      <c r="AH8" s="358"/>
      <c r="AI8" s="358"/>
      <c r="AJ8" s="358"/>
      <c r="AK8" s="358"/>
      <c r="AL8" s="358"/>
      <c r="AM8" s="358"/>
      <c r="AN8" s="358"/>
      <c r="AO8" s="358"/>
      <c r="AP8" s="134"/>
      <c r="AQ8" s="134"/>
      <c r="AR8" s="134"/>
      <c r="AS8" s="134"/>
    </row>
    <row r="9" spans="1:45" ht="13.5" customHeight="1" x14ac:dyDescent="0.15">
      <c r="B9" s="157"/>
      <c r="C9" s="316">
        <v>23</v>
      </c>
      <c r="D9" s="155"/>
      <c r="E9" s="158">
        <v>703.5</v>
      </c>
      <c r="F9" s="158">
        <v>891.45</v>
      </c>
      <c r="G9" s="158">
        <v>825.00484333996712</v>
      </c>
      <c r="H9" s="158">
        <v>87952</v>
      </c>
      <c r="I9" s="158">
        <v>441</v>
      </c>
      <c r="J9" s="158">
        <v>627.9</v>
      </c>
      <c r="K9" s="158">
        <v>515.60213213053464</v>
      </c>
      <c r="L9" s="158">
        <v>233465.09999999998</v>
      </c>
      <c r="M9" s="158">
        <v>756</v>
      </c>
      <c r="N9" s="158">
        <v>929.25</v>
      </c>
      <c r="O9" s="158">
        <v>851.82957890489581</v>
      </c>
      <c r="P9" s="158">
        <v>84539</v>
      </c>
      <c r="Q9" s="158">
        <v>672</v>
      </c>
      <c r="R9" s="158">
        <v>903</v>
      </c>
      <c r="S9" s="158">
        <v>848.16181062504938</v>
      </c>
      <c r="T9" s="159">
        <v>177221.7</v>
      </c>
      <c r="V9" s="134"/>
      <c r="W9" s="138"/>
      <c r="X9" s="134"/>
      <c r="Y9" s="134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134"/>
      <c r="AQ9" s="134"/>
      <c r="AR9" s="134"/>
      <c r="AS9" s="134"/>
    </row>
    <row r="10" spans="1:45" ht="13.5" customHeight="1" x14ac:dyDescent="0.15">
      <c r="B10" s="361"/>
      <c r="C10" s="318">
        <v>24</v>
      </c>
      <c r="D10" s="160"/>
      <c r="E10" s="161">
        <v>617.4</v>
      </c>
      <c r="F10" s="161">
        <v>829.5</v>
      </c>
      <c r="G10" s="162">
        <v>664.38953642806291</v>
      </c>
      <c r="H10" s="161">
        <v>55459.600000000006</v>
      </c>
      <c r="I10" s="161">
        <v>399</v>
      </c>
      <c r="J10" s="162">
        <v>525</v>
      </c>
      <c r="K10" s="161">
        <v>438.07395171699881</v>
      </c>
      <c r="L10" s="161">
        <v>369858.99999999988</v>
      </c>
      <c r="M10" s="161">
        <v>579.6</v>
      </c>
      <c r="N10" s="161">
        <v>872</v>
      </c>
      <c r="O10" s="161">
        <v>696.16624181049099</v>
      </c>
      <c r="P10" s="161">
        <v>83275.900000000009</v>
      </c>
      <c r="Q10" s="161">
        <v>525</v>
      </c>
      <c r="R10" s="162">
        <v>840</v>
      </c>
      <c r="S10" s="161">
        <v>668.98023680555036</v>
      </c>
      <c r="T10" s="162">
        <v>127448.9</v>
      </c>
      <c r="V10" s="134"/>
      <c r="W10" s="138"/>
      <c r="X10" s="134"/>
      <c r="Y10" s="134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34"/>
      <c r="AQ10" s="134"/>
      <c r="AR10" s="134"/>
      <c r="AS10" s="134"/>
    </row>
    <row r="11" spans="1:45" ht="13.5" customHeight="1" x14ac:dyDescent="0.15">
      <c r="A11" s="134"/>
      <c r="B11" s="157"/>
      <c r="C11" s="316">
        <v>6</v>
      </c>
      <c r="D11" s="155"/>
      <c r="E11" s="357">
        <v>682.5</v>
      </c>
      <c r="F11" s="357">
        <v>787.5</v>
      </c>
      <c r="G11" s="360">
        <v>744.34600347523906</v>
      </c>
      <c r="H11" s="357">
        <v>1696.1</v>
      </c>
      <c r="I11" s="357">
        <v>399</v>
      </c>
      <c r="J11" s="357">
        <v>504</v>
      </c>
      <c r="K11" s="357">
        <v>449.82432881722241</v>
      </c>
      <c r="L11" s="357">
        <v>42434.1</v>
      </c>
      <c r="M11" s="357">
        <v>714</v>
      </c>
      <c r="N11" s="357">
        <v>787.5</v>
      </c>
      <c r="O11" s="357">
        <v>758.8964604002017</v>
      </c>
      <c r="P11" s="357">
        <v>4204.7</v>
      </c>
      <c r="Q11" s="360">
        <v>630</v>
      </c>
      <c r="R11" s="357">
        <v>756</v>
      </c>
      <c r="S11" s="357">
        <v>683.72419951688346</v>
      </c>
      <c r="T11" s="360">
        <v>9998.7999999999993</v>
      </c>
      <c r="V11" s="134"/>
      <c r="W11" s="138"/>
      <c r="X11" s="134"/>
      <c r="Y11" s="134"/>
      <c r="Z11" s="358"/>
      <c r="AA11" s="358"/>
      <c r="AB11" s="358"/>
      <c r="AC11" s="358"/>
      <c r="AD11" s="358"/>
      <c r="AE11" s="358"/>
      <c r="AF11" s="358"/>
      <c r="AG11" s="358"/>
      <c r="AH11" s="358"/>
      <c r="AI11" s="358"/>
      <c r="AJ11" s="358"/>
      <c r="AK11" s="358"/>
      <c r="AL11" s="358"/>
      <c r="AM11" s="358"/>
      <c r="AN11" s="358"/>
      <c r="AO11" s="358"/>
      <c r="AP11" s="134"/>
      <c r="AQ11" s="134"/>
      <c r="AR11" s="134"/>
      <c r="AS11" s="134"/>
    </row>
    <row r="12" spans="1:45" ht="13.5" customHeight="1" x14ac:dyDescent="0.15">
      <c r="A12" s="134"/>
      <c r="B12" s="157"/>
      <c r="C12" s="316">
        <v>7</v>
      </c>
      <c r="D12" s="155"/>
      <c r="E12" s="357">
        <v>672</v>
      </c>
      <c r="F12" s="357">
        <v>808.5</v>
      </c>
      <c r="G12" s="357">
        <v>717.39124840905299</v>
      </c>
      <c r="H12" s="357">
        <v>5059.6000000000004</v>
      </c>
      <c r="I12" s="357">
        <v>420</v>
      </c>
      <c r="J12" s="357">
        <v>514.5</v>
      </c>
      <c r="K12" s="357">
        <v>466.04779628401377</v>
      </c>
      <c r="L12" s="357">
        <v>48820.7</v>
      </c>
      <c r="M12" s="357">
        <v>630</v>
      </c>
      <c r="N12" s="357">
        <v>819</v>
      </c>
      <c r="O12" s="357">
        <v>737.49398804325915</v>
      </c>
      <c r="P12" s="357">
        <v>8045.8</v>
      </c>
      <c r="Q12" s="357">
        <v>598.5</v>
      </c>
      <c r="R12" s="357">
        <v>777</v>
      </c>
      <c r="S12" s="357">
        <v>669.58756452731325</v>
      </c>
      <c r="T12" s="360">
        <v>7431.6</v>
      </c>
      <c r="V12" s="134"/>
      <c r="W12" s="138"/>
      <c r="X12" s="134"/>
      <c r="Y12" s="134"/>
      <c r="Z12" s="358"/>
      <c r="AA12" s="358"/>
      <c r="AB12" s="358"/>
      <c r="AC12" s="358"/>
      <c r="AD12" s="358"/>
      <c r="AE12" s="358"/>
      <c r="AF12" s="358"/>
      <c r="AG12" s="358"/>
      <c r="AH12" s="358"/>
      <c r="AI12" s="358"/>
      <c r="AJ12" s="358"/>
      <c r="AK12" s="358"/>
      <c r="AL12" s="358"/>
      <c r="AM12" s="358"/>
      <c r="AN12" s="358"/>
      <c r="AO12" s="358"/>
      <c r="AP12" s="134"/>
      <c r="AQ12" s="134"/>
      <c r="AR12" s="134"/>
      <c r="AS12" s="134"/>
    </row>
    <row r="13" spans="1:45" ht="13.5" customHeight="1" x14ac:dyDescent="0.15">
      <c r="A13" s="134"/>
      <c r="B13" s="157"/>
      <c r="C13" s="316">
        <v>9</v>
      </c>
      <c r="D13" s="155"/>
      <c r="E13" s="357">
        <v>672</v>
      </c>
      <c r="F13" s="357">
        <v>819</v>
      </c>
      <c r="G13" s="357">
        <v>749.184030374504</v>
      </c>
      <c r="H13" s="357">
        <v>2470.8000000000002</v>
      </c>
      <c r="I13" s="357">
        <v>430.5</v>
      </c>
      <c r="J13" s="357">
        <v>523.95000000000005</v>
      </c>
      <c r="K13" s="357">
        <v>479.34013621067868</v>
      </c>
      <c r="L13" s="357">
        <v>35022.800000000003</v>
      </c>
      <c r="M13" s="357">
        <v>630</v>
      </c>
      <c r="N13" s="357">
        <v>819</v>
      </c>
      <c r="O13" s="357">
        <v>732.513151115146</v>
      </c>
      <c r="P13" s="357">
        <v>7976.6</v>
      </c>
      <c r="Q13" s="357">
        <v>609</v>
      </c>
      <c r="R13" s="357">
        <v>777</v>
      </c>
      <c r="S13" s="357">
        <v>672.0639274987775</v>
      </c>
      <c r="T13" s="360">
        <v>11098.3</v>
      </c>
      <c r="V13" s="134"/>
      <c r="W13" s="138"/>
      <c r="X13" s="134"/>
      <c r="Y13" s="134"/>
      <c r="Z13" s="358"/>
      <c r="AA13" s="358"/>
      <c r="AB13" s="358"/>
      <c r="AC13" s="358"/>
      <c r="AD13" s="358"/>
      <c r="AE13" s="358"/>
      <c r="AF13" s="358"/>
      <c r="AG13" s="358"/>
      <c r="AH13" s="358"/>
      <c r="AI13" s="358"/>
      <c r="AJ13" s="358"/>
      <c r="AK13" s="358"/>
      <c r="AL13" s="358"/>
      <c r="AM13" s="358"/>
      <c r="AN13" s="358"/>
      <c r="AO13" s="358"/>
      <c r="AP13" s="134"/>
      <c r="AQ13" s="134"/>
      <c r="AR13" s="134"/>
      <c r="AS13" s="134"/>
    </row>
    <row r="14" spans="1:45" ht="13.5" customHeight="1" x14ac:dyDescent="0.15">
      <c r="A14" s="134"/>
      <c r="B14" s="157"/>
      <c r="C14" s="316">
        <v>9</v>
      </c>
      <c r="D14" s="155"/>
      <c r="E14" s="357">
        <v>690.9</v>
      </c>
      <c r="F14" s="357">
        <v>796.95</v>
      </c>
      <c r="G14" s="357">
        <v>748.84560099132602</v>
      </c>
      <c r="H14" s="357">
        <v>1695.9</v>
      </c>
      <c r="I14" s="357">
        <v>399</v>
      </c>
      <c r="J14" s="357">
        <v>514.5</v>
      </c>
      <c r="K14" s="357">
        <v>458.68296898638425</v>
      </c>
      <c r="L14" s="357">
        <v>27545.8</v>
      </c>
      <c r="M14" s="357">
        <v>693</v>
      </c>
      <c r="N14" s="357">
        <v>819</v>
      </c>
      <c r="O14" s="357">
        <v>740.66292583645611</v>
      </c>
      <c r="P14" s="357">
        <v>8116.9</v>
      </c>
      <c r="Q14" s="357">
        <v>609</v>
      </c>
      <c r="R14" s="357">
        <v>777</v>
      </c>
      <c r="S14" s="357">
        <v>690.64823143942192</v>
      </c>
      <c r="T14" s="360">
        <v>8450</v>
      </c>
      <c r="V14" s="134"/>
      <c r="W14" s="138"/>
      <c r="X14" s="134"/>
      <c r="Y14" s="134"/>
      <c r="Z14" s="358"/>
      <c r="AA14" s="358"/>
      <c r="AB14" s="358"/>
      <c r="AC14" s="358"/>
      <c r="AD14" s="358"/>
      <c r="AE14" s="358"/>
      <c r="AF14" s="358"/>
      <c r="AG14" s="358"/>
      <c r="AH14" s="358"/>
      <c r="AI14" s="358"/>
      <c r="AJ14" s="358"/>
      <c r="AK14" s="358"/>
      <c r="AL14" s="358"/>
      <c r="AM14" s="358"/>
      <c r="AN14" s="358"/>
      <c r="AO14" s="358"/>
      <c r="AP14" s="134"/>
      <c r="AQ14" s="134"/>
      <c r="AR14" s="134"/>
      <c r="AS14" s="134"/>
    </row>
    <row r="15" spans="1:45" ht="13.5" customHeight="1" x14ac:dyDescent="0.15">
      <c r="A15" s="134"/>
      <c r="B15" s="157"/>
      <c r="C15" s="316">
        <v>10</v>
      </c>
      <c r="D15" s="155"/>
      <c r="E15" s="357">
        <v>693</v>
      </c>
      <c r="F15" s="357">
        <v>810.6</v>
      </c>
      <c r="G15" s="357">
        <v>727.63323353293413</v>
      </c>
      <c r="H15" s="357">
        <v>12578.1</v>
      </c>
      <c r="I15" s="357">
        <v>399</v>
      </c>
      <c r="J15" s="357">
        <v>514.5</v>
      </c>
      <c r="K15" s="357">
        <v>461.29925598758257</v>
      </c>
      <c r="L15" s="357">
        <v>34271.599999999999</v>
      </c>
      <c r="M15" s="357">
        <v>682.5</v>
      </c>
      <c r="N15" s="357">
        <v>820.05000000000007</v>
      </c>
      <c r="O15" s="357">
        <v>717.28353198469119</v>
      </c>
      <c r="P15" s="357">
        <v>9786.1</v>
      </c>
      <c r="Q15" s="357">
        <v>630</v>
      </c>
      <c r="R15" s="357">
        <v>777</v>
      </c>
      <c r="S15" s="360">
        <v>664.71441400197239</v>
      </c>
      <c r="T15" s="360">
        <v>9894.1</v>
      </c>
      <c r="V15" s="134"/>
      <c r="W15" s="138"/>
      <c r="X15" s="134"/>
      <c r="Y15" s="134"/>
      <c r="Z15" s="358"/>
      <c r="AA15" s="358"/>
      <c r="AB15" s="358"/>
      <c r="AC15" s="358"/>
      <c r="AD15" s="358"/>
      <c r="AE15" s="358"/>
      <c r="AF15" s="358"/>
      <c r="AG15" s="358"/>
      <c r="AH15" s="358"/>
      <c r="AI15" s="358"/>
      <c r="AJ15" s="358"/>
      <c r="AK15" s="358"/>
      <c r="AL15" s="358"/>
      <c r="AM15" s="358"/>
      <c r="AN15" s="358"/>
      <c r="AO15" s="358"/>
      <c r="AP15" s="134"/>
      <c r="AQ15" s="134"/>
      <c r="AR15" s="134"/>
      <c r="AS15" s="134"/>
    </row>
    <row r="16" spans="1:45" ht="13.5" customHeight="1" x14ac:dyDescent="0.15">
      <c r="A16" s="134"/>
      <c r="B16" s="157"/>
      <c r="C16" s="316">
        <v>11</v>
      </c>
      <c r="D16" s="155"/>
      <c r="E16" s="357">
        <v>634.20000000000005</v>
      </c>
      <c r="F16" s="357">
        <v>808.5</v>
      </c>
      <c r="G16" s="357">
        <v>698.6523210070809</v>
      </c>
      <c r="H16" s="357">
        <v>6700.6</v>
      </c>
      <c r="I16" s="357">
        <v>441</v>
      </c>
      <c r="J16" s="357">
        <v>519.75</v>
      </c>
      <c r="K16" s="357">
        <v>474.31272760378732</v>
      </c>
      <c r="L16" s="357">
        <v>42987.6</v>
      </c>
      <c r="M16" s="357">
        <v>579.6</v>
      </c>
      <c r="N16" s="357">
        <v>821.1</v>
      </c>
      <c r="O16" s="357">
        <v>705.95173847067349</v>
      </c>
      <c r="P16" s="357">
        <v>11954.9</v>
      </c>
      <c r="Q16" s="357">
        <v>525</v>
      </c>
      <c r="R16" s="357">
        <v>787.5</v>
      </c>
      <c r="S16" s="357">
        <v>647.42363592633308</v>
      </c>
      <c r="T16" s="360">
        <v>4510.3999999999996</v>
      </c>
      <c r="V16" s="134"/>
      <c r="W16" s="138"/>
      <c r="X16" s="134"/>
      <c r="Y16" s="134"/>
      <c r="Z16" s="358"/>
      <c r="AA16" s="358"/>
      <c r="AB16" s="358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8"/>
      <c r="AN16" s="358"/>
      <c r="AO16" s="358"/>
      <c r="AP16" s="134"/>
      <c r="AQ16" s="134"/>
      <c r="AR16" s="134"/>
      <c r="AS16" s="134"/>
    </row>
    <row r="17" spans="1:45" ht="13.5" customHeight="1" x14ac:dyDescent="0.15">
      <c r="A17" s="134"/>
      <c r="B17" s="157"/>
      <c r="C17" s="316">
        <v>12</v>
      </c>
      <c r="D17" s="155"/>
      <c r="E17" s="357">
        <v>617.4</v>
      </c>
      <c r="F17" s="357">
        <v>793.80000000000007</v>
      </c>
      <c r="G17" s="357">
        <v>638.76630208091933</v>
      </c>
      <c r="H17" s="357">
        <v>14238.9</v>
      </c>
      <c r="I17" s="357">
        <v>441</v>
      </c>
      <c r="J17" s="357">
        <v>514.5</v>
      </c>
      <c r="K17" s="357">
        <v>471.57271999084583</v>
      </c>
      <c r="L17" s="357">
        <v>31193.1</v>
      </c>
      <c r="M17" s="357">
        <v>666.75</v>
      </c>
      <c r="N17" s="357">
        <v>829.5</v>
      </c>
      <c r="O17" s="357">
        <v>719.5530796036611</v>
      </c>
      <c r="P17" s="357">
        <v>8916.6</v>
      </c>
      <c r="Q17" s="357">
        <v>630</v>
      </c>
      <c r="R17" s="357">
        <v>777</v>
      </c>
      <c r="S17" s="357">
        <v>728.12861876525994</v>
      </c>
      <c r="T17" s="360">
        <v>28696.400000000001</v>
      </c>
      <c r="V17" s="134"/>
      <c r="W17" s="138"/>
      <c r="X17" s="134"/>
      <c r="Y17" s="134"/>
      <c r="Z17" s="358"/>
      <c r="AA17" s="358"/>
      <c r="AB17" s="358"/>
      <c r="AC17" s="358"/>
      <c r="AD17" s="358"/>
      <c r="AE17" s="358"/>
      <c r="AF17" s="358"/>
      <c r="AG17" s="358"/>
      <c r="AH17" s="358"/>
      <c r="AI17" s="358"/>
      <c r="AJ17" s="358"/>
      <c r="AK17" s="358"/>
      <c r="AL17" s="358"/>
      <c r="AM17" s="358"/>
      <c r="AN17" s="358"/>
      <c r="AO17" s="358"/>
      <c r="AP17" s="134"/>
      <c r="AQ17" s="134"/>
      <c r="AR17" s="134"/>
      <c r="AS17" s="134"/>
    </row>
    <row r="18" spans="1:45" ht="13.5" customHeight="1" x14ac:dyDescent="0.15">
      <c r="A18" s="134"/>
      <c r="B18" s="157" t="s">
        <v>303</v>
      </c>
      <c r="C18" s="316">
        <v>1</v>
      </c>
      <c r="D18" s="155" t="s">
        <v>304</v>
      </c>
      <c r="E18" s="357">
        <v>620.55000000000007</v>
      </c>
      <c r="F18" s="357">
        <v>819</v>
      </c>
      <c r="G18" s="357">
        <v>645.17272946278013</v>
      </c>
      <c r="H18" s="357">
        <v>19239.900000000001</v>
      </c>
      <c r="I18" s="357">
        <v>446.25</v>
      </c>
      <c r="J18" s="357">
        <v>504</v>
      </c>
      <c r="K18" s="357">
        <v>475.96142524406565</v>
      </c>
      <c r="L18" s="357">
        <v>28265.4</v>
      </c>
      <c r="M18" s="357">
        <v>661.5</v>
      </c>
      <c r="N18" s="357">
        <v>829.5</v>
      </c>
      <c r="O18" s="357">
        <v>679.64980995162387</v>
      </c>
      <c r="P18" s="357">
        <v>10469.9</v>
      </c>
      <c r="Q18" s="357">
        <v>624.75</v>
      </c>
      <c r="R18" s="357">
        <v>777</v>
      </c>
      <c r="S18" s="357">
        <v>679.51010521929345</v>
      </c>
      <c r="T18" s="360">
        <v>4056.5</v>
      </c>
      <c r="V18" s="134"/>
      <c r="W18" s="138"/>
      <c r="X18" s="134"/>
      <c r="Y18" s="134"/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8"/>
      <c r="AK18" s="358"/>
      <c r="AL18" s="358"/>
      <c r="AM18" s="358"/>
      <c r="AN18" s="358"/>
      <c r="AO18" s="358"/>
      <c r="AP18" s="134"/>
      <c r="AQ18" s="134"/>
      <c r="AR18" s="134"/>
      <c r="AS18" s="134"/>
    </row>
    <row r="19" spans="1:45" ht="13.5" customHeight="1" x14ac:dyDescent="0.15">
      <c r="A19" s="134"/>
      <c r="B19" s="157"/>
      <c r="C19" s="316">
        <v>2</v>
      </c>
      <c r="D19" s="155"/>
      <c r="E19" s="357">
        <v>623.70000000000005</v>
      </c>
      <c r="F19" s="357">
        <v>819</v>
      </c>
      <c r="G19" s="357">
        <v>708.70488986095927</v>
      </c>
      <c r="H19" s="357">
        <v>2334.3000000000002</v>
      </c>
      <c r="I19" s="357">
        <v>441</v>
      </c>
      <c r="J19" s="357">
        <v>504</v>
      </c>
      <c r="K19" s="357">
        <v>478.86185772264338</v>
      </c>
      <c r="L19" s="357">
        <v>21992.7</v>
      </c>
      <c r="M19" s="357">
        <v>661.5</v>
      </c>
      <c r="N19" s="357">
        <v>829.5</v>
      </c>
      <c r="O19" s="357">
        <v>697.28310430277077</v>
      </c>
      <c r="P19" s="357">
        <v>9451.7999999999993</v>
      </c>
      <c r="Q19" s="357">
        <v>640.5</v>
      </c>
      <c r="R19" s="357">
        <v>792.75</v>
      </c>
      <c r="S19" s="357">
        <v>677.25043644525738</v>
      </c>
      <c r="T19" s="360">
        <v>7508.6</v>
      </c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</row>
    <row r="20" spans="1:45" ht="13.5" customHeight="1" x14ac:dyDescent="0.15">
      <c r="A20" s="134"/>
      <c r="B20" s="157"/>
      <c r="C20" s="316">
        <v>3</v>
      </c>
      <c r="D20" s="155"/>
      <c r="E20" s="357">
        <v>661.5</v>
      </c>
      <c r="F20" s="357">
        <v>787.5</v>
      </c>
      <c r="G20" s="357">
        <v>716.81868131868134</v>
      </c>
      <c r="H20" s="357">
        <v>1146.7</v>
      </c>
      <c r="I20" s="357">
        <v>441</v>
      </c>
      <c r="J20" s="357">
        <v>504</v>
      </c>
      <c r="K20" s="357">
        <v>468.97730070755273</v>
      </c>
      <c r="L20" s="357">
        <v>43024.4</v>
      </c>
      <c r="M20" s="357">
        <v>682.5</v>
      </c>
      <c r="N20" s="357">
        <v>787.5</v>
      </c>
      <c r="O20" s="357">
        <v>773.14052661705796</v>
      </c>
      <c r="P20" s="357">
        <v>3428.3</v>
      </c>
      <c r="Q20" s="357">
        <v>651</v>
      </c>
      <c r="R20" s="357">
        <v>754.95</v>
      </c>
      <c r="S20" s="357">
        <v>695.76600601847065</v>
      </c>
      <c r="T20" s="360">
        <v>6019</v>
      </c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</row>
    <row r="21" spans="1:45" ht="13.5" customHeight="1" x14ac:dyDescent="0.15">
      <c r="A21" s="134"/>
      <c r="B21" s="157"/>
      <c r="C21" s="316">
        <v>4</v>
      </c>
      <c r="D21" s="155"/>
      <c r="E21" s="357">
        <v>659.4</v>
      </c>
      <c r="F21" s="357">
        <v>810.6</v>
      </c>
      <c r="G21" s="357">
        <v>719.8237587197375</v>
      </c>
      <c r="H21" s="357">
        <v>3382.6</v>
      </c>
      <c r="I21" s="357">
        <v>451.5</v>
      </c>
      <c r="J21" s="357">
        <v>564.9</v>
      </c>
      <c r="K21" s="357">
        <v>471.72243916044891</v>
      </c>
      <c r="L21" s="357">
        <v>71793.7</v>
      </c>
      <c r="M21" s="357">
        <v>661.5</v>
      </c>
      <c r="N21" s="357">
        <v>840</v>
      </c>
      <c r="O21" s="357">
        <v>764.01674661280822</v>
      </c>
      <c r="P21" s="357">
        <v>7784.5</v>
      </c>
      <c r="Q21" s="357">
        <v>640.5</v>
      </c>
      <c r="R21" s="357">
        <v>783.30000000000007</v>
      </c>
      <c r="S21" s="357">
        <v>705.96189080249167</v>
      </c>
      <c r="T21" s="360">
        <v>8067.5</v>
      </c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</row>
    <row r="22" spans="1:45" ht="13.5" customHeight="1" x14ac:dyDescent="0.15">
      <c r="A22" s="134"/>
      <c r="B22" s="157"/>
      <c r="C22" s="316">
        <v>5</v>
      </c>
      <c r="D22" s="155"/>
      <c r="E22" s="357">
        <v>703.5</v>
      </c>
      <c r="F22" s="357">
        <v>784.35</v>
      </c>
      <c r="G22" s="357">
        <v>727.22171353826047</v>
      </c>
      <c r="H22" s="357">
        <v>5184.3</v>
      </c>
      <c r="I22" s="357">
        <v>504</v>
      </c>
      <c r="J22" s="357">
        <v>577.5</v>
      </c>
      <c r="K22" s="357">
        <v>524.7088962152892</v>
      </c>
      <c r="L22" s="357">
        <v>51546.7</v>
      </c>
      <c r="M22" s="357">
        <v>693</v>
      </c>
      <c r="N22" s="357">
        <v>834.75</v>
      </c>
      <c r="O22" s="357">
        <v>739.34212271240403</v>
      </c>
      <c r="P22" s="357">
        <v>6633.4</v>
      </c>
      <c r="Q22" s="357">
        <v>680.4</v>
      </c>
      <c r="R22" s="357">
        <v>788.55000000000007</v>
      </c>
      <c r="S22" s="357">
        <v>717.67770877635917</v>
      </c>
      <c r="T22" s="360">
        <v>17370.099999999999</v>
      </c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</row>
    <row r="23" spans="1:45" ht="13.5" customHeight="1" x14ac:dyDescent="0.15">
      <c r="A23" s="134"/>
      <c r="B23" s="361"/>
      <c r="C23" s="318">
        <v>6</v>
      </c>
      <c r="D23" s="160"/>
      <c r="E23" s="362">
        <v>714</v>
      </c>
      <c r="F23" s="362">
        <v>819</v>
      </c>
      <c r="G23" s="362">
        <v>761.71396154798242</v>
      </c>
      <c r="H23" s="362">
        <v>2322</v>
      </c>
      <c r="I23" s="362">
        <v>525</v>
      </c>
      <c r="J23" s="362">
        <v>567</v>
      </c>
      <c r="K23" s="362">
        <v>529.46942775019613</v>
      </c>
      <c r="L23" s="362">
        <v>33239.4</v>
      </c>
      <c r="M23" s="362">
        <v>682.5</v>
      </c>
      <c r="N23" s="362">
        <v>842.1</v>
      </c>
      <c r="O23" s="362">
        <v>702.2886905436975</v>
      </c>
      <c r="P23" s="362">
        <v>14533</v>
      </c>
      <c r="Q23" s="362">
        <v>703.5</v>
      </c>
      <c r="R23" s="362">
        <v>812.7</v>
      </c>
      <c r="S23" s="362">
        <v>722.10767148534217</v>
      </c>
      <c r="T23" s="363">
        <v>9553.1</v>
      </c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</row>
    <row r="24" spans="1:45" ht="13.5" customHeight="1" x14ac:dyDescent="0.15">
      <c r="B24" s="156"/>
      <c r="C24" s="366" t="s">
        <v>259</v>
      </c>
      <c r="D24" s="365"/>
      <c r="E24" s="538" t="s">
        <v>351</v>
      </c>
      <c r="F24" s="545"/>
      <c r="G24" s="545"/>
      <c r="H24" s="546"/>
      <c r="I24" s="538" t="s">
        <v>227</v>
      </c>
      <c r="J24" s="545"/>
      <c r="K24" s="545"/>
      <c r="L24" s="546"/>
      <c r="M24" s="154"/>
      <c r="N24" s="134"/>
      <c r="O24" s="134"/>
      <c r="P24" s="134"/>
      <c r="Q24" s="134"/>
      <c r="R24" s="134"/>
      <c r="S24" s="134"/>
      <c r="T24" s="134"/>
      <c r="V24" s="134"/>
      <c r="W24" s="134"/>
      <c r="X24" s="377"/>
      <c r="Y24" s="378"/>
      <c r="Z24" s="537"/>
      <c r="AA24" s="537"/>
      <c r="AB24" s="537"/>
      <c r="AC24" s="537"/>
      <c r="AD24" s="537"/>
      <c r="AE24" s="537"/>
      <c r="AF24" s="537"/>
      <c r="AG24" s="537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</row>
    <row r="25" spans="1:45" ht="13.5" customHeight="1" x14ac:dyDescent="0.15">
      <c r="B25" s="364" t="s">
        <v>262</v>
      </c>
      <c r="C25" s="458"/>
      <c r="D25" s="349"/>
      <c r="E25" s="539" t="s">
        <v>139</v>
      </c>
      <c r="F25" s="539" t="s">
        <v>96</v>
      </c>
      <c r="G25" s="540" t="s">
        <v>175</v>
      </c>
      <c r="H25" s="539" t="s">
        <v>98</v>
      </c>
      <c r="I25" s="539" t="s">
        <v>139</v>
      </c>
      <c r="J25" s="539" t="s">
        <v>96</v>
      </c>
      <c r="K25" s="540" t="s">
        <v>175</v>
      </c>
      <c r="L25" s="539" t="s">
        <v>98</v>
      </c>
      <c r="M25" s="154"/>
      <c r="N25" s="134"/>
      <c r="O25" s="134"/>
      <c r="P25" s="134"/>
      <c r="Q25" s="134"/>
      <c r="R25" s="134"/>
      <c r="S25" s="134"/>
      <c r="T25" s="358"/>
      <c r="U25" s="134"/>
      <c r="V25" s="134"/>
      <c r="W25" s="378"/>
      <c r="X25" s="378"/>
      <c r="Y25" s="378"/>
      <c r="Z25" s="541"/>
      <c r="AA25" s="541"/>
      <c r="AB25" s="542"/>
      <c r="AC25" s="541"/>
      <c r="AD25" s="541"/>
      <c r="AE25" s="541"/>
      <c r="AF25" s="542"/>
      <c r="AG25" s="541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</row>
    <row r="26" spans="1:45" ht="13.5" customHeight="1" x14ac:dyDescent="0.15">
      <c r="B26" s="157" t="s">
        <v>301</v>
      </c>
      <c r="C26" s="316">
        <v>21</v>
      </c>
      <c r="D26" s="134" t="s">
        <v>302</v>
      </c>
      <c r="E26" s="357">
        <v>388</v>
      </c>
      <c r="F26" s="357">
        <v>599</v>
      </c>
      <c r="G26" s="357">
        <v>474</v>
      </c>
      <c r="H26" s="357">
        <v>631740</v>
      </c>
      <c r="I26" s="357">
        <v>683</v>
      </c>
      <c r="J26" s="357">
        <v>893</v>
      </c>
      <c r="K26" s="357">
        <v>842</v>
      </c>
      <c r="L26" s="357">
        <v>24958</v>
      </c>
      <c r="M26" s="154"/>
      <c r="N26" s="134"/>
      <c r="O26" s="134"/>
      <c r="P26" s="134"/>
      <c r="Q26" s="134"/>
      <c r="R26" s="134"/>
      <c r="S26" s="134"/>
      <c r="T26" s="358"/>
      <c r="U26" s="134"/>
      <c r="V26" s="134"/>
      <c r="W26" s="138"/>
      <c r="X26" s="134"/>
      <c r="Y26" s="134"/>
      <c r="Z26" s="358"/>
      <c r="AA26" s="358"/>
      <c r="AB26" s="358"/>
      <c r="AC26" s="358"/>
      <c r="AD26" s="358"/>
      <c r="AE26" s="358"/>
      <c r="AF26" s="358"/>
      <c r="AG26" s="358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</row>
    <row r="27" spans="1:45" ht="13.5" customHeight="1" x14ac:dyDescent="0.15">
      <c r="B27" s="157"/>
      <c r="C27" s="316">
        <v>22</v>
      </c>
      <c r="D27" s="155"/>
      <c r="E27" s="357">
        <v>399</v>
      </c>
      <c r="F27" s="357">
        <v>651</v>
      </c>
      <c r="G27" s="357">
        <v>491</v>
      </c>
      <c r="H27" s="357">
        <v>356883</v>
      </c>
      <c r="I27" s="357">
        <v>704</v>
      </c>
      <c r="J27" s="357">
        <v>945</v>
      </c>
      <c r="K27" s="357">
        <v>844</v>
      </c>
      <c r="L27" s="360">
        <v>35811</v>
      </c>
      <c r="M27" s="154"/>
      <c r="N27" s="134"/>
      <c r="O27" s="177"/>
      <c r="P27" s="177"/>
      <c r="Q27" s="177"/>
      <c r="R27" s="177"/>
      <c r="S27" s="177"/>
      <c r="T27" s="177"/>
      <c r="U27" s="177"/>
      <c r="V27" s="134"/>
      <c r="W27" s="138"/>
      <c r="X27" s="134"/>
      <c r="Y27" s="134"/>
      <c r="Z27" s="358"/>
      <c r="AA27" s="358"/>
      <c r="AB27" s="358"/>
      <c r="AC27" s="358"/>
      <c r="AD27" s="358"/>
      <c r="AE27" s="358"/>
      <c r="AF27" s="358"/>
      <c r="AG27" s="358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</row>
    <row r="28" spans="1:45" ht="13.5" customHeight="1" x14ac:dyDescent="0.15">
      <c r="B28" s="157"/>
      <c r="C28" s="316">
        <v>23</v>
      </c>
      <c r="D28" s="155"/>
      <c r="E28" s="309">
        <v>462</v>
      </c>
      <c r="F28" s="309">
        <v>714</v>
      </c>
      <c r="G28" s="309">
        <v>535.01729826075541</v>
      </c>
      <c r="H28" s="309">
        <v>454782.89999999991</v>
      </c>
      <c r="I28" s="309">
        <v>735</v>
      </c>
      <c r="J28" s="309">
        <v>1029</v>
      </c>
      <c r="K28" s="309">
        <v>886.83511957027008</v>
      </c>
      <c r="L28" s="338">
        <v>38550.700000000004</v>
      </c>
      <c r="M28" s="154"/>
      <c r="N28" s="134"/>
      <c r="O28" s="177"/>
      <c r="P28" s="177"/>
      <c r="Q28" s="177"/>
      <c r="R28" s="177"/>
      <c r="S28" s="177"/>
      <c r="T28" s="177"/>
      <c r="U28" s="177"/>
      <c r="V28" s="134"/>
      <c r="W28" s="138"/>
      <c r="X28" s="134"/>
      <c r="Y28" s="134"/>
      <c r="Z28" s="358"/>
      <c r="AA28" s="358"/>
      <c r="AB28" s="358"/>
      <c r="AC28" s="358"/>
      <c r="AD28" s="358"/>
      <c r="AE28" s="358"/>
      <c r="AF28" s="358"/>
      <c r="AG28" s="358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</row>
    <row r="29" spans="1:45" ht="13.5" customHeight="1" x14ac:dyDescent="0.15">
      <c r="B29" s="361"/>
      <c r="C29" s="318">
        <v>24</v>
      </c>
      <c r="D29" s="160"/>
      <c r="E29" s="161">
        <v>409.5</v>
      </c>
      <c r="F29" s="161">
        <v>564.9</v>
      </c>
      <c r="G29" s="161">
        <v>439.06753175274991</v>
      </c>
      <c r="H29" s="161">
        <v>578626.1</v>
      </c>
      <c r="I29" s="161">
        <v>640.5</v>
      </c>
      <c r="J29" s="161">
        <v>890.40000000000009</v>
      </c>
      <c r="K29" s="161">
        <v>773.42402440837486</v>
      </c>
      <c r="L29" s="162">
        <v>22295.799999999996</v>
      </c>
      <c r="M29" s="134"/>
      <c r="N29" s="134"/>
      <c r="O29" s="177"/>
      <c r="P29" s="177"/>
      <c r="Q29" s="177"/>
      <c r="R29" s="177"/>
      <c r="S29" s="177"/>
      <c r="T29" s="177"/>
      <c r="U29" s="177"/>
      <c r="V29" s="134"/>
      <c r="W29" s="138"/>
      <c r="X29" s="134"/>
      <c r="Y29" s="134"/>
      <c r="Z29" s="310"/>
      <c r="AA29" s="310"/>
      <c r="AB29" s="310"/>
      <c r="AC29" s="310"/>
      <c r="AD29" s="310"/>
      <c r="AE29" s="310"/>
      <c r="AF29" s="310"/>
      <c r="AG29" s="310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</row>
    <row r="30" spans="1:45" ht="13.5" customHeight="1" x14ac:dyDescent="0.15">
      <c r="B30" s="157"/>
      <c r="C30" s="316">
        <v>6</v>
      </c>
      <c r="D30" s="155"/>
      <c r="E30" s="357">
        <v>409.5</v>
      </c>
      <c r="F30" s="357">
        <v>506.1</v>
      </c>
      <c r="G30" s="357">
        <v>468.93452072370968</v>
      </c>
      <c r="H30" s="357">
        <v>48344.5</v>
      </c>
      <c r="I30" s="357">
        <v>724.5</v>
      </c>
      <c r="J30" s="357">
        <v>840</v>
      </c>
      <c r="K30" s="357">
        <v>790.99246323529405</v>
      </c>
      <c r="L30" s="360">
        <v>2557.6</v>
      </c>
      <c r="M30" s="134"/>
      <c r="N30" s="134"/>
      <c r="O30" s="134"/>
      <c r="P30" s="134"/>
      <c r="Q30" s="134"/>
      <c r="R30" s="134"/>
      <c r="S30" s="134"/>
      <c r="T30" s="134"/>
      <c r="V30" s="134"/>
      <c r="W30" s="138"/>
      <c r="X30" s="134"/>
      <c r="Y30" s="134"/>
      <c r="Z30" s="358"/>
      <c r="AA30" s="358"/>
      <c r="AB30" s="358"/>
      <c r="AC30" s="358"/>
      <c r="AD30" s="358"/>
      <c r="AE30" s="358"/>
      <c r="AF30" s="358"/>
      <c r="AG30" s="358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</row>
    <row r="31" spans="1:45" ht="13.5" customHeight="1" x14ac:dyDescent="0.15">
      <c r="B31" s="157"/>
      <c r="C31" s="316">
        <v>7</v>
      </c>
      <c r="D31" s="155"/>
      <c r="E31" s="357">
        <v>441</v>
      </c>
      <c r="F31" s="357">
        <v>514.5</v>
      </c>
      <c r="G31" s="357">
        <v>474.55776629481142</v>
      </c>
      <c r="H31" s="357">
        <v>40566.699999999997</v>
      </c>
      <c r="I31" s="357">
        <v>840</v>
      </c>
      <c r="J31" s="357">
        <v>871.5</v>
      </c>
      <c r="K31" s="357">
        <v>854.24462164187105</v>
      </c>
      <c r="L31" s="360">
        <v>1412</v>
      </c>
      <c r="M31" s="134"/>
      <c r="N31" s="134"/>
      <c r="O31" s="134"/>
      <c r="P31" s="134"/>
      <c r="Q31" s="134"/>
      <c r="R31" s="134"/>
      <c r="S31" s="134"/>
      <c r="T31" s="134"/>
      <c r="V31" s="134"/>
      <c r="W31" s="138"/>
      <c r="X31" s="134"/>
      <c r="Y31" s="134"/>
      <c r="Z31" s="358"/>
      <c r="AA31" s="358"/>
      <c r="AB31" s="358"/>
      <c r="AC31" s="358"/>
      <c r="AD31" s="358"/>
      <c r="AE31" s="358"/>
      <c r="AF31" s="358"/>
      <c r="AG31" s="358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</row>
    <row r="32" spans="1:45" ht="13.5" customHeight="1" x14ac:dyDescent="0.15">
      <c r="B32" s="157"/>
      <c r="C32" s="316">
        <v>9</v>
      </c>
      <c r="D32" s="155"/>
      <c r="E32" s="357">
        <v>441</v>
      </c>
      <c r="F32" s="357">
        <v>514.5</v>
      </c>
      <c r="G32" s="357">
        <v>471.87452415255854</v>
      </c>
      <c r="H32" s="357">
        <v>30932.799999999999</v>
      </c>
      <c r="I32" s="357">
        <v>679.35</v>
      </c>
      <c r="J32" s="357">
        <v>861</v>
      </c>
      <c r="K32" s="357">
        <v>821.34087492483479</v>
      </c>
      <c r="L32" s="360">
        <v>2214</v>
      </c>
      <c r="M32" s="134"/>
      <c r="N32" s="134"/>
      <c r="O32" s="134"/>
      <c r="P32" s="134"/>
      <c r="Q32" s="134"/>
      <c r="R32" s="134"/>
      <c r="S32" s="134"/>
      <c r="T32" s="134"/>
      <c r="V32" s="134"/>
      <c r="W32" s="138"/>
      <c r="X32" s="134"/>
      <c r="Y32" s="134"/>
      <c r="Z32" s="358"/>
      <c r="AA32" s="358"/>
      <c r="AB32" s="358"/>
      <c r="AC32" s="358"/>
      <c r="AD32" s="358"/>
      <c r="AE32" s="358"/>
      <c r="AF32" s="358"/>
      <c r="AG32" s="358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</row>
    <row r="33" spans="2:45" ht="13.5" customHeight="1" x14ac:dyDescent="0.15">
      <c r="B33" s="157"/>
      <c r="C33" s="316">
        <v>9</v>
      </c>
      <c r="D33" s="155"/>
      <c r="E33" s="357">
        <v>420</v>
      </c>
      <c r="F33" s="357">
        <v>514.5</v>
      </c>
      <c r="G33" s="357">
        <v>454.08619695168858</v>
      </c>
      <c r="H33" s="357">
        <v>49896.1</v>
      </c>
      <c r="I33" s="357">
        <v>735</v>
      </c>
      <c r="J33" s="357">
        <v>854.7</v>
      </c>
      <c r="K33" s="357">
        <v>839.94859241126051</v>
      </c>
      <c r="L33" s="360">
        <v>902.8</v>
      </c>
      <c r="M33" s="134"/>
      <c r="N33" s="134"/>
      <c r="O33" s="134"/>
      <c r="P33" s="134"/>
      <c r="Q33" s="134"/>
      <c r="R33" s="134"/>
      <c r="S33" s="134"/>
      <c r="T33" s="134"/>
      <c r="V33" s="134"/>
      <c r="W33" s="138"/>
      <c r="X33" s="134"/>
      <c r="Y33" s="134"/>
      <c r="Z33" s="358"/>
      <c r="AA33" s="358"/>
      <c r="AB33" s="358"/>
      <c r="AC33" s="358"/>
      <c r="AD33" s="358"/>
      <c r="AE33" s="358"/>
      <c r="AF33" s="358"/>
      <c r="AG33" s="358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</row>
    <row r="34" spans="2:45" ht="13.5" customHeight="1" x14ac:dyDescent="0.15">
      <c r="B34" s="157"/>
      <c r="C34" s="316">
        <v>10</v>
      </c>
      <c r="D34" s="155"/>
      <c r="E34" s="357">
        <v>420</v>
      </c>
      <c r="F34" s="357">
        <v>514.5</v>
      </c>
      <c r="G34" s="357">
        <v>449.37509343984124</v>
      </c>
      <c r="H34" s="357">
        <v>63189.599999999999</v>
      </c>
      <c r="I34" s="357">
        <v>840</v>
      </c>
      <c r="J34" s="357">
        <v>840</v>
      </c>
      <c r="K34" s="357">
        <v>840</v>
      </c>
      <c r="L34" s="360">
        <v>506.6</v>
      </c>
      <c r="M34" s="134"/>
      <c r="N34" s="134"/>
      <c r="O34" s="134"/>
      <c r="P34" s="134"/>
      <c r="Q34" s="134"/>
      <c r="R34" s="134"/>
      <c r="S34" s="134"/>
      <c r="T34" s="134"/>
      <c r="V34" s="134"/>
      <c r="W34" s="138"/>
      <c r="X34" s="134"/>
      <c r="Y34" s="134"/>
      <c r="Z34" s="358"/>
      <c r="AA34" s="358"/>
      <c r="AB34" s="358"/>
      <c r="AC34" s="358"/>
      <c r="AD34" s="358"/>
      <c r="AE34" s="358"/>
      <c r="AF34" s="358"/>
      <c r="AG34" s="358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</row>
    <row r="35" spans="2:45" ht="13.5" customHeight="1" x14ac:dyDescent="0.15">
      <c r="B35" s="157"/>
      <c r="C35" s="316">
        <v>11</v>
      </c>
      <c r="D35" s="155"/>
      <c r="E35" s="357">
        <v>441</v>
      </c>
      <c r="F35" s="357">
        <v>514.5</v>
      </c>
      <c r="G35" s="357">
        <v>458.11901866391094</v>
      </c>
      <c r="H35" s="357">
        <v>53357.7</v>
      </c>
      <c r="I35" s="357">
        <v>640.5</v>
      </c>
      <c r="J35" s="357">
        <v>890.40000000000009</v>
      </c>
      <c r="K35" s="357">
        <v>828.56015891032916</v>
      </c>
      <c r="L35" s="360">
        <v>690.3</v>
      </c>
      <c r="M35" s="134"/>
      <c r="N35" s="134"/>
      <c r="O35" s="134"/>
      <c r="P35" s="134"/>
      <c r="Q35" s="134"/>
      <c r="R35" s="134"/>
      <c r="S35" s="134"/>
      <c r="T35" s="134"/>
      <c r="V35" s="134"/>
      <c r="W35" s="138"/>
      <c r="X35" s="134"/>
      <c r="Y35" s="134"/>
      <c r="Z35" s="358"/>
      <c r="AA35" s="358"/>
      <c r="AB35" s="358"/>
      <c r="AC35" s="358"/>
      <c r="AD35" s="358"/>
      <c r="AE35" s="358"/>
      <c r="AF35" s="358"/>
      <c r="AG35" s="358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</row>
    <row r="36" spans="2:45" ht="13.5" customHeight="1" x14ac:dyDescent="0.15">
      <c r="B36" s="157"/>
      <c r="C36" s="316">
        <v>12</v>
      </c>
      <c r="D36" s="155"/>
      <c r="E36" s="357">
        <v>441</v>
      </c>
      <c r="F36" s="357">
        <v>514.5</v>
      </c>
      <c r="G36" s="357">
        <v>459.63232724497726</v>
      </c>
      <c r="H36" s="357">
        <v>62439.3</v>
      </c>
      <c r="I36" s="357">
        <v>756</v>
      </c>
      <c r="J36" s="357">
        <v>840</v>
      </c>
      <c r="K36" s="357">
        <v>838.54183381088831</v>
      </c>
      <c r="L36" s="360">
        <v>553</v>
      </c>
      <c r="M36" s="134"/>
      <c r="N36" s="134"/>
      <c r="O36" s="134"/>
      <c r="P36" s="134"/>
      <c r="Q36" s="134"/>
      <c r="R36" s="134"/>
      <c r="S36" s="134"/>
      <c r="T36" s="134"/>
      <c r="V36" s="134"/>
      <c r="W36" s="138"/>
      <c r="X36" s="134"/>
      <c r="Y36" s="134"/>
      <c r="Z36" s="358"/>
      <c r="AA36" s="358"/>
      <c r="AB36" s="358"/>
      <c r="AC36" s="358"/>
      <c r="AD36" s="358"/>
      <c r="AE36" s="358"/>
      <c r="AF36" s="358"/>
      <c r="AG36" s="358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</row>
    <row r="37" spans="2:45" ht="13.5" customHeight="1" x14ac:dyDescent="0.15">
      <c r="B37" s="157" t="s">
        <v>303</v>
      </c>
      <c r="C37" s="316">
        <v>1</v>
      </c>
      <c r="D37" s="155" t="s">
        <v>304</v>
      </c>
      <c r="E37" s="357">
        <v>441</v>
      </c>
      <c r="F37" s="357">
        <v>505.05</v>
      </c>
      <c r="G37" s="360">
        <v>461.08034725805436</v>
      </c>
      <c r="H37" s="357">
        <v>52110.5</v>
      </c>
      <c r="I37" s="357">
        <v>735</v>
      </c>
      <c r="J37" s="357">
        <v>871.5</v>
      </c>
      <c r="K37" s="357">
        <v>839.22192513368987</v>
      </c>
      <c r="L37" s="357">
        <v>545.70000000000005</v>
      </c>
      <c r="M37" s="134"/>
      <c r="N37" s="134"/>
      <c r="O37" s="134"/>
      <c r="P37" s="134"/>
      <c r="Q37" s="134"/>
      <c r="R37" s="134"/>
      <c r="S37" s="134"/>
      <c r="T37" s="134"/>
      <c r="V37" s="134"/>
      <c r="W37" s="138"/>
      <c r="X37" s="134"/>
      <c r="Y37" s="134"/>
      <c r="Z37" s="358"/>
      <c r="AA37" s="358"/>
      <c r="AB37" s="358"/>
      <c r="AC37" s="358"/>
      <c r="AD37" s="358"/>
      <c r="AE37" s="358"/>
      <c r="AF37" s="358"/>
      <c r="AG37" s="358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</row>
    <row r="38" spans="2:45" ht="13.5" customHeight="1" x14ac:dyDescent="0.15">
      <c r="B38" s="157"/>
      <c r="C38" s="316">
        <v>2</v>
      </c>
      <c r="D38" s="155"/>
      <c r="E38" s="357">
        <v>451.5</v>
      </c>
      <c r="F38" s="357">
        <v>508.20000000000005</v>
      </c>
      <c r="G38" s="357">
        <v>483.10055317630264</v>
      </c>
      <c r="H38" s="357">
        <v>73216.100000000006</v>
      </c>
      <c r="I38" s="357">
        <v>735</v>
      </c>
      <c r="J38" s="357">
        <v>854.7</v>
      </c>
      <c r="K38" s="357">
        <v>820.53260400172735</v>
      </c>
      <c r="L38" s="360">
        <v>718.4</v>
      </c>
      <c r="M38" s="134"/>
      <c r="N38" s="134"/>
      <c r="O38" s="134"/>
      <c r="P38" s="134"/>
      <c r="Q38" s="134"/>
      <c r="R38" s="134"/>
      <c r="S38" s="134"/>
      <c r="T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</row>
    <row r="39" spans="2:45" ht="13.5" customHeight="1" x14ac:dyDescent="0.15">
      <c r="B39" s="157"/>
      <c r="C39" s="316">
        <v>3</v>
      </c>
      <c r="D39" s="155"/>
      <c r="E39" s="357">
        <v>451.5</v>
      </c>
      <c r="F39" s="357">
        <v>514.5</v>
      </c>
      <c r="G39" s="357">
        <v>467.44088384172363</v>
      </c>
      <c r="H39" s="357">
        <v>76806.3</v>
      </c>
      <c r="I39" s="357">
        <v>735</v>
      </c>
      <c r="J39" s="357">
        <v>840</v>
      </c>
      <c r="K39" s="357">
        <v>839.1360394953374</v>
      </c>
      <c r="L39" s="360">
        <v>2574.4</v>
      </c>
      <c r="M39" s="134"/>
      <c r="N39" s="134"/>
      <c r="O39" s="134"/>
      <c r="P39" s="134"/>
      <c r="Q39" s="134"/>
      <c r="R39" s="134"/>
      <c r="S39" s="134"/>
      <c r="T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</row>
    <row r="40" spans="2:45" ht="13.5" customHeight="1" x14ac:dyDescent="0.15">
      <c r="B40" s="157"/>
      <c r="C40" s="316">
        <v>4</v>
      </c>
      <c r="D40" s="155"/>
      <c r="E40" s="357">
        <v>462</v>
      </c>
      <c r="F40" s="357">
        <v>598.5</v>
      </c>
      <c r="G40" s="357">
        <v>508.07471045413001</v>
      </c>
      <c r="H40" s="357">
        <v>69706.2</v>
      </c>
      <c r="I40" s="357">
        <v>682.5</v>
      </c>
      <c r="J40" s="357">
        <v>840</v>
      </c>
      <c r="K40" s="357">
        <v>822.94731977818867</v>
      </c>
      <c r="L40" s="360">
        <v>2280.8000000000002</v>
      </c>
      <c r="M40" s="134"/>
      <c r="N40" s="134"/>
      <c r="O40" s="134"/>
      <c r="P40" s="134"/>
      <c r="Q40" s="134"/>
      <c r="R40" s="134"/>
      <c r="S40" s="134"/>
      <c r="T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</row>
    <row r="41" spans="2:45" ht="13.5" customHeight="1" x14ac:dyDescent="0.15">
      <c r="B41" s="157"/>
      <c r="C41" s="316">
        <v>5</v>
      </c>
      <c r="D41" s="155"/>
      <c r="E41" s="357">
        <v>525</v>
      </c>
      <c r="F41" s="357">
        <v>661.5</v>
      </c>
      <c r="G41" s="357">
        <v>559.04366822631721</v>
      </c>
      <c r="H41" s="357">
        <v>84552.8</v>
      </c>
      <c r="I41" s="357">
        <v>840</v>
      </c>
      <c r="J41" s="357">
        <v>840</v>
      </c>
      <c r="K41" s="357">
        <v>840</v>
      </c>
      <c r="L41" s="360">
        <v>6231</v>
      </c>
      <c r="M41" s="134"/>
      <c r="N41" s="134"/>
      <c r="O41" s="134"/>
      <c r="P41" s="134"/>
      <c r="Q41" s="134"/>
      <c r="R41" s="134"/>
      <c r="S41" s="134"/>
      <c r="T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</row>
    <row r="42" spans="2:45" ht="13.5" customHeight="1" x14ac:dyDescent="0.15">
      <c r="B42" s="361"/>
      <c r="C42" s="318">
        <v>6</v>
      </c>
      <c r="D42" s="160"/>
      <c r="E42" s="362">
        <v>546</v>
      </c>
      <c r="F42" s="362">
        <v>638.4</v>
      </c>
      <c r="G42" s="362">
        <v>564.85990618126732</v>
      </c>
      <c r="H42" s="362">
        <v>45969.7</v>
      </c>
      <c r="I42" s="362">
        <v>714</v>
      </c>
      <c r="J42" s="362">
        <v>890.40000000000009</v>
      </c>
      <c r="K42" s="362">
        <v>803.59160419790112</v>
      </c>
      <c r="L42" s="363">
        <v>1334</v>
      </c>
      <c r="M42" s="134"/>
      <c r="N42" s="134"/>
      <c r="O42" s="134"/>
      <c r="P42" s="134"/>
      <c r="Q42" s="134"/>
      <c r="R42" s="134"/>
      <c r="S42" s="134"/>
      <c r="T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</row>
    <row r="43" spans="2:45" ht="3.75" customHeight="1" x14ac:dyDescent="0.15">
      <c r="B43" s="176"/>
      <c r="C43" s="186"/>
      <c r="D43" s="176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</row>
    <row r="44" spans="2:45" ht="12.75" customHeight="1" x14ac:dyDescent="0.15">
      <c r="B44" s="180" t="s">
        <v>109</v>
      </c>
      <c r="C44" s="135" t="s">
        <v>352</v>
      </c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</row>
    <row r="45" spans="2:45" ht="12.75" customHeight="1" x14ac:dyDescent="0.15">
      <c r="B45" s="225" t="s">
        <v>111</v>
      </c>
      <c r="C45" s="135" t="s">
        <v>112</v>
      </c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</row>
    <row r="46" spans="2:45" x14ac:dyDescent="0.15"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</row>
    <row r="47" spans="2:45" x14ac:dyDescent="0.15"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</row>
  </sheetData>
  <phoneticPr fontId="6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64"/>
  <sheetViews>
    <sheetView zoomScaleNormal="100" workbookViewId="0"/>
  </sheetViews>
  <sheetFormatPr defaultColWidth="7.5" defaultRowHeight="12" x14ac:dyDescent="0.15"/>
  <cols>
    <col min="1" max="1" width="0.125" style="135" customWidth="1"/>
    <col min="2" max="2" width="5.25" style="135" customWidth="1"/>
    <col min="3" max="3" width="2.875" style="135" customWidth="1"/>
    <col min="4" max="4" width="5.5" style="135" customWidth="1"/>
    <col min="5" max="5" width="4.875" style="135" customWidth="1"/>
    <col min="6" max="6" width="5.5" style="135" customWidth="1"/>
    <col min="7" max="7" width="5.875" style="135" customWidth="1"/>
    <col min="8" max="8" width="7.5" style="135" customWidth="1"/>
    <col min="9" max="9" width="6" style="135" customWidth="1"/>
    <col min="10" max="11" width="5.875" style="135" customWidth="1"/>
    <col min="12" max="12" width="8.125" style="135" customWidth="1"/>
    <col min="13" max="15" width="6" style="135" customWidth="1"/>
    <col min="16" max="16" width="8.125" style="135" customWidth="1"/>
    <col min="17" max="19" width="6" style="135" customWidth="1"/>
    <col min="20" max="20" width="7.75" style="135" customWidth="1"/>
    <col min="21" max="23" width="6" style="135" customWidth="1"/>
    <col min="24" max="24" width="8.125" style="135" customWidth="1"/>
    <col min="25" max="16384" width="7.5" style="135"/>
  </cols>
  <sheetData>
    <row r="1" spans="2:52" ht="15" customHeight="1" x14ac:dyDescent="0.15">
      <c r="B1" s="373"/>
      <c r="C1" s="373"/>
      <c r="D1" s="373"/>
      <c r="Z1" s="342"/>
      <c r="AA1" s="342"/>
      <c r="AB1" s="342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</row>
    <row r="2" spans="2:52" ht="12.75" customHeight="1" x14ac:dyDescent="0.15">
      <c r="B2" s="135" t="s">
        <v>353</v>
      </c>
      <c r="C2" s="344"/>
      <c r="D2" s="344"/>
      <c r="Z2" s="134"/>
      <c r="AA2" s="345"/>
      <c r="AB2" s="345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</row>
    <row r="3" spans="2:52" ht="12.75" customHeight="1" x14ac:dyDescent="0.15">
      <c r="B3" s="344"/>
      <c r="C3" s="344"/>
      <c r="D3" s="344"/>
      <c r="X3" s="137" t="s">
        <v>87</v>
      </c>
      <c r="Z3" s="345"/>
      <c r="AA3" s="345"/>
      <c r="AB3" s="345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8"/>
      <c r="AW3" s="134"/>
      <c r="AX3" s="134"/>
      <c r="AY3" s="134"/>
      <c r="AZ3" s="134"/>
    </row>
    <row r="4" spans="2:52" ht="3.75" customHeight="1" x14ac:dyDescent="0.15"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</row>
    <row r="5" spans="2:52" ht="12" customHeight="1" x14ac:dyDescent="0.15">
      <c r="B5" s="320"/>
      <c r="C5" s="495" t="s">
        <v>259</v>
      </c>
      <c r="D5" s="496"/>
      <c r="E5" s="139" t="s">
        <v>354</v>
      </c>
      <c r="F5" s="497"/>
      <c r="G5" s="497"/>
      <c r="H5" s="498"/>
      <c r="I5" s="139" t="s">
        <v>355</v>
      </c>
      <c r="J5" s="497"/>
      <c r="K5" s="497"/>
      <c r="L5" s="498"/>
      <c r="M5" s="139" t="s">
        <v>356</v>
      </c>
      <c r="N5" s="497"/>
      <c r="O5" s="497"/>
      <c r="P5" s="498"/>
      <c r="Q5" s="139" t="s">
        <v>357</v>
      </c>
      <c r="R5" s="497"/>
      <c r="S5" s="497"/>
      <c r="T5" s="498"/>
      <c r="U5" s="139" t="s">
        <v>358</v>
      </c>
      <c r="V5" s="497"/>
      <c r="W5" s="497"/>
      <c r="X5" s="498"/>
      <c r="Z5" s="134"/>
      <c r="AA5" s="499"/>
      <c r="AB5" s="499"/>
      <c r="AC5" s="134"/>
      <c r="AD5" s="345"/>
      <c r="AE5" s="345"/>
      <c r="AF5" s="345"/>
      <c r="AG5" s="134"/>
      <c r="AH5" s="345"/>
      <c r="AI5" s="345"/>
      <c r="AJ5" s="345"/>
      <c r="AK5" s="134"/>
      <c r="AL5" s="345"/>
      <c r="AM5" s="345"/>
      <c r="AN5" s="345"/>
      <c r="AO5" s="134"/>
      <c r="AP5" s="345"/>
      <c r="AQ5" s="345"/>
      <c r="AR5" s="345"/>
      <c r="AS5" s="134"/>
      <c r="AT5" s="345"/>
      <c r="AU5" s="345"/>
      <c r="AV5" s="345"/>
      <c r="AW5" s="134"/>
      <c r="AX5" s="134"/>
      <c r="AY5" s="134"/>
      <c r="AZ5" s="134"/>
    </row>
    <row r="6" spans="2:52" ht="12" customHeight="1" x14ac:dyDescent="0.15">
      <c r="B6" s="156"/>
      <c r="C6" s="149"/>
      <c r="D6" s="160"/>
      <c r="E6" s="149"/>
      <c r="F6" s="500"/>
      <c r="G6" s="500"/>
      <c r="H6" s="501"/>
      <c r="I6" s="149"/>
      <c r="J6" s="500"/>
      <c r="K6" s="500"/>
      <c r="L6" s="501"/>
      <c r="M6" s="149"/>
      <c r="N6" s="500"/>
      <c r="O6" s="500"/>
      <c r="P6" s="501"/>
      <c r="Q6" s="149"/>
      <c r="R6" s="500"/>
      <c r="S6" s="500"/>
      <c r="T6" s="501"/>
      <c r="U6" s="149"/>
      <c r="V6" s="500"/>
      <c r="W6" s="500"/>
      <c r="X6" s="501"/>
      <c r="Z6" s="134"/>
      <c r="AA6" s="134"/>
      <c r="AB6" s="134"/>
      <c r="AC6" s="134"/>
      <c r="AD6" s="345"/>
      <c r="AE6" s="345"/>
      <c r="AF6" s="345"/>
      <c r="AG6" s="134"/>
      <c r="AH6" s="345"/>
      <c r="AI6" s="345"/>
      <c r="AJ6" s="345"/>
      <c r="AK6" s="134"/>
      <c r="AL6" s="345"/>
      <c r="AM6" s="345"/>
      <c r="AN6" s="345"/>
      <c r="AO6" s="134"/>
      <c r="AP6" s="345"/>
      <c r="AQ6" s="345"/>
      <c r="AR6" s="345"/>
      <c r="AS6" s="134"/>
      <c r="AT6" s="345"/>
      <c r="AU6" s="345"/>
      <c r="AV6" s="345"/>
      <c r="AW6" s="134"/>
      <c r="AX6" s="134"/>
      <c r="AY6" s="134"/>
      <c r="AZ6" s="134"/>
    </row>
    <row r="7" spans="2:52" ht="12" customHeight="1" x14ac:dyDescent="0.15">
      <c r="B7" s="353" t="s">
        <v>321</v>
      </c>
      <c r="C7" s="354"/>
      <c r="D7" s="355"/>
      <c r="E7" s="380" t="s">
        <v>279</v>
      </c>
      <c r="F7" s="380" t="s">
        <v>174</v>
      </c>
      <c r="G7" s="380" t="s">
        <v>280</v>
      </c>
      <c r="H7" s="380" t="s">
        <v>98</v>
      </c>
      <c r="I7" s="380" t="s">
        <v>279</v>
      </c>
      <c r="J7" s="380" t="s">
        <v>174</v>
      </c>
      <c r="K7" s="380" t="s">
        <v>280</v>
      </c>
      <c r="L7" s="380" t="s">
        <v>98</v>
      </c>
      <c r="M7" s="380" t="s">
        <v>279</v>
      </c>
      <c r="N7" s="380" t="s">
        <v>174</v>
      </c>
      <c r="O7" s="380" t="s">
        <v>280</v>
      </c>
      <c r="P7" s="380" t="s">
        <v>98</v>
      </c>
      <c r="Q7" s="380" t="s">
        <v>279</v>
      </c>
      <c r="R7" s="380" t="s">
        <v>174</v>
      </c>
      <c r="S7" s="380" t="s">
        <v>280</v>
      </c>
      <c r="T7" s="380" t="s">
        <v>98</v>
      </c>
      <c r="U7" s="380" t="s">
        <v>279</v>
      </c>
      <c r="V7" s="380" t="s">
        <v>174</v>
      </c>
      <c r="W7" s="380" t="s">
        <v>280</v>
      </c>
      <c r="X7" s="380" t="s">
        <v>98</v>
      </c>
      <c r="Z7" s="378"/>
      <c r="AA7" s="378"/>
      <c r="AB7" s="378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381"/>
      <c r="AV7" s="381"/>
      <c r="AW7" s="134"/>
      <c r="AX7" s="134"/>
      <c r="AY7" s="134"/>
      <c r="AZ7" s="134"/>
    </row>
    <row r="8" spans="2:52" ht="12" customHeight="1" x14ac:dyDescent="0.15">
      <c r="B8" s="149"/>
      <c r="C8" s="150"/>
      <c r="D8" s="160"/>
      <c r="E8" s="382"/>
      <c r="F8" s="382"/>
      <c r="G8" s="382" t="s">
        <v>281</v>
      </c>
      <c r="H8" s="382"/>
      <c r="I8" s="382"/>
      <c r="J8" s="382"/>
      <c r="K8" s="382" t="s">
        <v>281</v>
      </c>
      <c r="L8" s="382"/>
      <c r="M8" s="382"/>
      <c r="N8" s="382"/>
      <c r="O8" s="382" t="s">
        <v>281</v>
      </c>
      <c r="P8" s="382"/>
      <c r="Q8" s="382"/>
      <c r="R8" s="382"/>
      <c r="S8" s="382" t="s">
        <v>281</v>
      </c>
      <c r="T8" s="382"/>
      <c r="U8" s="382"/>
      <c r="V8" s="382"/>
      <c r="W8" s="382" t="s">
        <v>281</v>
      </c>
      <c r="X8" s="382"/>
      <c r="Z8" s="134"/>
      <c r="AA8" s="134"/>
      <c r="AB8" s="134"/>
      <c r="AC8" s="381"/>
      <c r="AD8" s="381"/>
      <c r="AE8" s="381"/>
      <c r="AF8" s="381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134"/>
      <c r="AX8" s="134"/>
      <c r="AY8" s="134"/>
      <c r="AZ8" s="134"/>
    </row>
    <row r="9" spans="2:52" ht="12" customHeight="1" x14ac:dyDescent="0.15">
      <c r="B9" s="157" t="s">
        <v>263</v>
      </c>
      <c r="C9" s="316">
        <v>22</v>
      </c>
      <c r="D9" s="155" t="s">
        <v>264</v>
      </c>
      <c r="E9" s="357">
        <v>617</v>
      </c>
      <c r="F9" s="357">
        <v>725</v>
      </c>
      <c r="G9" s="357">
        <v>643</v>
      </c>
      <c r="H9" s="357">
        <v>252963</v>
      </c>
      <c r="I9" s="357">
        <v>599</v>
      </c>
      <c r="J9" s="357">
        <v>756</v>
      </c>
      <c r="K9" s="357">
        <v>643</v>
      </c>
      <c r="L9" s="357">
        <v>1698241</v>
      </c>
      <c r="M9" s="357">
        <v>608</v>
      </c>
      <c r="N9" s="357">
        <v>767</v>
      </c>
      <c r="O9" s="357">
        <v>689</v>
      </c>
      <c r="P9" s="357">
        <v>1134277</v>
      </c>
      <c r="Q9" s="357">
        <v>698</v>
      </c>
      <c r="R9" s="357">
        <v>998</v>
      </c>
      <c r="S9" s="357">
        <v>784</v>
      </c>
      <c r="T9" s="357">
        <v>382904</v>
      </c>
      <c r="U9" s="357">
        <v>557</v>
      </c>
      <c r="V9" s="357">
        <v>698</v>
      </c>
      <c r="W9" s="357">
        <v>630</v>
      </c>
      <c r="X9" s="360">
        <v>584062</v>
      </c>
      <c r="Z9" s="138"/>
      <c r="AA9" s="316"/>
      <c r="AB9" s="134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134"/>
      <c r="AX9" s="134"/>
      <c r="AY9" s="134"/>
      <c r="AZ9" s="134"/>
    </row>
    <row r="10" spans="2:52" ht="12" customHeight="1" x14ac:dyDescent="0.15">
      <c r="B10" s="157"/>
      <c r="C10" s="316">
        <v>23</v>
      </c>
      <c r="D10" s="155"/>
      <c r="E10" s="158">
        <v>570</v>
      </c>
      <c r="F10" s="158">
        <v>690.5</v>
      </c>
      <c r="G10" s="158">
        <v>613.36372261486486</v>
      </c>
      <c r="H10" s="158">
        <v>319403.7</v>
      </c>
      <c r="I10" s="158">
        <v>550</v>
      </c>
      <c r="J10" s="158">
        <v>720</v>
      </c>
      <c r="K10" s="159">
        <v>606.53796834207037</v>
      </c>
      <c r="L10" s="158">
        <v>2013183.9</v>
      </c>
      <c r="M10" s="158">
        <v>580</v>
      </c>
      <c r="N10" s="158">
        <v>750</v>
      </c>
      <c r="O10" s="159">
        <v>650.36998092666477</v>
      </c>
      <c r="P10" s="158">
        <v>1490454.5999999996</v>
      </c>
      <c r="Q10" s="158">
        <v>650</v>
      </c>
      <c r="R10" s="158">
        <v>950</v>
      </c>
      <c r="S10" s="159">
        <v>700.28407590644429</v>
      </c>
      <c r="T10" s="158">
        <v>333918.6999999999</v>
      </c>
      <c r="U10" s="158">
        <v>540</v>
      </c>
      <c r="V10" s="158">
        <v>655</v>
      </c>
      <c r="W10" s="158">
        <v>600.60217827078782</v>
      </c>
      <c r="X10" s="159">
        <v>782112.90000000014</v>
      </c>
      <c r="Z10" s="138"/>
      <c r="AA10" s="316"/>
      <c r="AB10" s="134"/>
      <c r="AC10" s="358"/>
      <c r="AD10" s="358"/>
      <c r="AE10" s="358"/>
      <c r="AF10" s="358"/>
      <c r="AG10" s="358"/>
      <c r="AH10" s="358"/>
      <c r="AI10" s="358"/>
      <c r="AJ10" s="358"/>
      <c r="AK10" s="358"/>
      <c r="AL10" s="358"/>
      <c r="AM10" s="358"/>
      <c r="AN10" s="358"/>
      <c r="AO10" s="358"/>
      <c r="AP10" s="358"/>
      <c r="AQ10" s="358"/>
      <c r="AR10" s="358"/>
      <c r="AS10" s="358"/>
      <c r="AT10" s="358"/>
      <c r="AU10" s="358"/>
      <c r="AV10" s="358"/>
      <c r="AW10" s="134"/>
      <c r="AX10" s="134"/>
      <c r="AY10" s="134"/>
      <c r="AZ10" s="134"/>
    </row>
    <row r="11" spans="2:52" ht="12" customHeight="1" x14ac:dyDescent="0.15">
      <c r="B11" s="361"/>
      <c r="C11" s="318">
        <v>24</v>
      </c>
      <c r="D11" s="160"/>
      <c r="E11" s="161">
        <v>598.5</v>
      </c>
      <c r="F11" s="161">
        <v>696.8850000000001</v>
      </c>
      <c r="G11" s="161">
        <v>605.13858535870634</v>
      </c>
      <c r="H11" s="161">
        <v>585445.80000000005</v>
      </c>
      <c r="I11" s="161">
        <v>577.5</v>
      </c>
      <c r="J11" s="161">
        <v>703.5</v>
      </c>
      <c r="K11" s="161">
        <v>599.50883113017198</v>
      </c>
      <c r="L11" s="161">
        <v>2784363.3</v>
      </c>
      <c r="M11" s="161">
        <v>577.08000000000004</v>
      </c>
      <c r="N11" s="161">
        <v>735</v>
      </c>
      <c r="O11" s="161">
        <v>616.26372399167678</v>
      </c>
      <c r="P11" s="161">
        <v>2220255.4</v>
      </c>
      <c r="Q11" s="161">
        <v>661.5</v>
      </c>
      <c r="R11" s="161">
        <v>840</v>
      </c>
      <c r="S11" s="161">
        <v>690.0688964287516</v>
      </c>
      <c r="T11" s="161">
        <v>505946.1</v>
      </c>
      <c r="U11" s="161">
        <v>577.5</v>
      </c>
      <c r="V11" s="161">
        <v>735</v>
      </c>
      <c r="W11" s="161">
        <v>601.26371795313764</v>
      </c>
      <c r="X11" s="162">
        <v>912850.60000000009</v>
      </c>
      <c r="Z11" s="138"/>
      <c r="AA11" s="316"/>
      <c r="AB11" s="134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34"/>
      <c r="AX11" s="134"/>
      <c r="AY11" s="134"/>
      <c r="AZ11" s="134"/>
    </row>
    <row r="12" spans="2:52" ht="12" customHeight="1" x14ac:dyDescent="0.15">
      <c r="B12" s="157"/>
      <c r="C12" s="316">
        <v>10</v>
      </c>
      <c r="D12" s="155"/>
      <c r="E12" s="357">
        <v>609</v>
      </c>
      <c r="F12" s="357">
        <v>682.5</v>
      </c>
      <c r="G12" s="357">
        <v>628.86609796203675</v>
      </c>
      <c r="H12" s="357">
        <v>59774.200000000004</v>
      </c>
      <c r="I12" s="357">
        <v>609</v>
      </c>
      <c r="J12" s="357">
        <v>685.65</v>
      </c>
      <c r="K12" s="357">
        <v>628.95371842174484</v>
      </c>
      <c r="L12" s="357">
        <v>278235.90000000002</v>
      </c>
      <c r="M12" s="357">
        <v>608.47500000000002</v>
      </c>
      <c r="N12" s="357">
        <v>735</v>
      </c>
      <c r="O12" s="357">
        <v>639.48159024703148</v>
      </c>
      <c r="P12" s="357">
        <v>218191.2</v>
      </c>
      <c r="Q12" s="357">
        <v>682.5</v>
      </c>
      <c r="R12" s="357">
        <v>787.5</v>
      </c>
      <c r="S12" s="357">
        <v>723.27124161356812</v>
      </c>
      <c r="T12" s="357">
        <v>52170.8</v>
      </c>
      <c r="U12" s="357">
        <v>588</v>
      </c>
      <c r="V12" s="357">
        <v>640.5</v>
      </c>
      <c r="W12" s="357">
        <v>616.01671917877854</v>
      </c>
      <c r="X12" s="360">
        <v>88518.8</v>
      </c>
      <c r="Z12" s="138"/>
      <c r="AA12" s="316"/>
      <c r="AB12" s="134"/>
      <c r="AC12" s="358"/>
      <c r="AD12" s="358"/>
      <c r="AE12" s="358"/>
      <c r="AF12" s="358"/>
      <c r="AG12" s="358"/>
      <c r="AH12" s="358"/>
      <c r="AI12" s="358"/>
      <c r="AJ12" s="358"/>
      <c r="AK12" s="358"/>
      <c r="AL12" s="358"/>
      <c r="AM12" s="358"/>
      <c r="AN12" s="358"/>
      <c r="AO12" s="358"/>
      <c r="AP12" s="358"/>
      <c r="AQ12" s="358"/>
      <c r="AR12" s="358"/>
      <c r="AS12" s="358"/>
      <c r="AT12" s="358"/>
      <c r="AU12" s="358"/>
      <c r="AV12" s="358"/>
      <c r="AW12" s="134"/>
      <c r="AX12" s="134"/>
      <c r="AY12" s="134"/>
      <c r="AZ12" s="134"/>
    </row>
    <row r="13" spans="2:52" ht="12" customHeight="1" x14ac:dyDescent="0.15">
      <c r="B13" s="157"/>
      <c r="C13" s="316">
        <v>11</v>
      </c>
      <c r="D13" s="155"/>
      <c r="E13" s="357">
        <v>609</v>
      </c>
      <c r="F13" s="357">
        <v>682.5</v>
      </c>
      <c r="G13" s="357">
        <v>632.0123221266615</v>
      </c>
      <c r="H13" s="357">
        <v>57030.7</v>
      </c>
      <c r="I13" s="357">
        <v>609</v>
      </c>
      <c r="J13" s="357">
        <v>689.11500000000001</v>
      </c>
      <c r="K13" s="357">
        <v>629.0660321068334</v>
      </c>
      <c r="L13" s="357">
        <v>248377.90000000002</v>
      </c>
      <c r="M13" s="357">
        <v>577.5</v>
      </c>
      <c r="N13" s="357">
        <v>735</v>
      </c>
      <c r="O13" s="357">
        <v>627.8670040025155</v>
      </c>
      <c r="P13" s="357">
        <v>188753</v>
      </c>
      <c r="Q13" s="357">
        <v>672</v>
      </c>
      <c r="R13" s="357">
        <v>787.5</v>
      </c>
      <c r="S13" s="357">
        <v>724.97624414161737</v>
      </c>
      <c r="T13" s="357">
        <v>41114.1</v>
      </c>
      <c r="U13" s="357">
        <v>582.75</v>
      </c>
      <c r="V13" s="357">
        <v>630</v>
      </c>
      <c r="W13" s="357">
        <v>610.74573523191907</v>
      </c>
      <c r="X13" s="360">
        <v>72531.399999999994</v>
      </c>
      <c r="Z13" s="138"/>
      <c r="AA13" s="316"/>
      <c r="AB13" s="134"/>
      <c r="AC13" s="358"/>
      <c r="AD13" s="358"/>
      <c r="AE13" s="358"/>
      <c r="AF13" s="358"/>
      <c r="AG13" s="358"/>
      <c r="AH13" s="358"/>
      <c r="AI13" s="358"/>
      <c r="AJ13" s="358"/>
      <c r="AK13" s="358"/>
      <c r="AL13" s="358"/>
      <c r="AM13" s="358"/>
      <c r="AN13" s="358"/>
      <c r="AO13" s="358"/>
      <c r="AP13" s="358"/>
      <c r="AQ13" s="358"/>
      <c r="AR13" s="358"/>
      <c r="AS13" s="358"/>
      <c r="AT13" s="358"/>
      <c r="AU13" s="358"/>
      <c r="AV13" s="358"/>
      <c r="AW13" s="134"/>
      <c r="AX13" s="134"/>
      <c r="AY13" s="134"/>
      <c r="AZ13" s="134"/>
    </row>
    <row r="14" spans="2:52" ht="12" customHeight="1" x14ac:dyDescent="0.15">
      <c r="B14" s="157"/>
      <c r="C14" s="316">
        <v>12</v>
      </c>
      <c r="D14" s="155"/>
      <c r="E14" s="357">
        <v>609</v>
      </c>
      <c r="F14" s="357">
        <v>682.5</v>
      </c>
      <c r="G14" s="357">
        <v>628.64792319496598</v>
      </c>
      <c r="H14" s="357">
        <v>48619.7</v>
      </c>
      <c r="I14" s="357">
        <v>577.5</v>
      </c>
      <c r="J14" s="357">
        <v>682.5</v>
      </c>
      <c r="K14" s="357">
        <v>619.68016650060144</v>
      </c>
      <c r="L14" s="357">
        <v>223116</v>
      </c>
      <c r="M14" s="357">
        <v>588</v>
      </c>
      <c r="N14" s="357">
        <v>693</v>
      </c>
      <c r="O14" s="357">
        <v>625.32663415716399</v>
      </c>
      <c r="P14" s="357">
        <v>216607</v>
      </c>
      <c r="Q14" s="357">
        <v>661.5</v>
      </c>
      <c r="R14" s="357">
        <v>787.5</v>
      </c>
      <c r="S14" s="357">
        <v>714.12406330441434</v>
      </c>
      <c r="T14" s="357">
        <v>31458</v>
      </c>
      <c r="U14" s="357">
        <v>603.75</v>
      </c>
      <c r="V14" s="357">
        <v>651</v>
      </c>
      <c r="W14" s="357">
        <v>626.77408696809084</v>
      </c>
      <c r="X14" s="360">
        <v>96479</v>
      </c>
      <c r="Z14" s="138"/>
      <c r="AA14" s="316"/>
      <c r="AB14" s="134"/>
      <c r="AC14" s="358"/>
      <c r="AD14" s="358"/>
      <c r="AE14" s="358"/>
      <c r="AF14" s="358"/>
      <c r="AG14" s="358"/>
      <c r="AH14" s="358"/>
      <c r="AI14" s="358"/>
      <c r="AJ14" s="358"/>
      <c r="AK14" s="358"/>
      <c r="AL14" s="358"/>
      <c r="AM14" s="358"/>
      <c r="AN14" s="358"/>
      <c r="AO14" s="358"/>
      <c r="AP14" s="358"/>
      <c r="AQ14" s="358"/>
      <c r="AR14" s="358"/>
      <c r="AS14" s="358"/>
      <c r="AT14" s="358"/>
      <c r="AU14" s="358"/>
      <c r="AV14" s="358"/>
      <c r="AW14" s="134"/>
      <c r="AX14" s="134"/>
      <c r="AY14" s="134"/>
      <c r="AZ14" s="134"/>
    </row>
    <row r="15" spans="2:52" ht="12" customHeight="1" x14ac:dyDescent="0.15">
      <c r="B15" s="157" t="s">
        <v>265</v>
      </c>
      <c r="C15" s="316">
        <v>1</v>
      </c>
      <c r="D15" s="155" t="s">
        <v>322</v>
      </c>
      <c r="E15" s="357">
        <v>640.5</v>
      </c>
      <c r="F15" s="357">
        <v>724.5</v>
      </c>
      <c r="G15" s="357">
        <v>665.77009711907283</v>
      </c>
      <c r="H15" s="360">
        <v>54550.2</v>
      </c>
      <c r="I15" s="357">
        <v>619.5</v>
      </c>
      <c r="J15" s="357">
        <v>703.5</v>
      </c>
      <c r="K15" s="357">
        <v>649.45854897964671</v>
      </c>
      <c r="L15" s="357">
        <v>214341.8</v>
      </c>
      <c r="M15" s="360">
        <v>609</v>
      </c>
      <c r="N15" s="357">
        <v>735</v>
      </c>
      <c r="O15" s="357">
        <v>649.77983499179413</v>
      </c>
      <c r="P15" s="357">
        <v>209194.5</v>
      </c>
      <c r="Q15" s="357">
        <v>693</v>
      </c>
      <c r="R15" s="357">
        <v>787.5</v>
      </c>
      <c r="S15" s="357">
        <v>747.94390210833149</v>
      </c>
      <c r="T15" s="357">
        <v>41390.700000000004</v>
      </c>
      <c r="U15" s="357">
        <v>603.75</v>
      </c>
      <c r="V15" s="357">
        <v>682.5</v>
      </c>
      <c r="W15" s="357">
        <v>655.69853486041018</v>
      </c>
      <c r="X15" s="360">
        <v>98184.099999999991</v>
      </c>
      <c r="Z15" s="138"/>
      <c r="AA15" s="316"/>
      <c r="AB15" s="134"/>
      <c r="AC15" s="358"/>
      <c r="AD15" s="358"/>
      <c r="AE15" s="358"/>
      <c r="AF15" s="358"/>
      <c r="AG15" s="358"/>
      <c r="AH15" s="358"/>
      <c r="AI15" s="358"/>
      <c r="AJ15" s="358"/>
      <c r="AK15" s="358"/>
      <c r="AL15" s="358"/>
      <c r="AM15" s="358"/>
      <c r="AN15" s="358"/>
      <c r="AO15" s="358"/>
      <c r="AP15" s="358"/>
      <c r="AQ15" s="358"/>
      <c r="AR15" s="358"/>
      <c r="AS15" s="358"/>
      <c r="AT15" s="358"/>
      <c r="AU15" s="358"/>
      <c r="AV15" s="358"/>
      <c r="AW15" s="134"/>
      <c r="AX15" s="134"/>
      <c r="AY15" s="134"/>
      <c r="AZ15" s="134"/>
    </row>
    <row r="16" spans="2:52" ht="12" customHeight="1" x14ac:dyDescent="0.15">
      <c r="B16" s="157"/>
      <c r="C16" s="316">
        <v>2</v>
      </c>
      <c r="D16" s="155"/>
      <c r="E16" s="357">
        <v>630</v>
      </c>
      <c r="F16" s="357">
        <v>703.5</v>
      </c>
      <c r="G16" s="357">
        <v>649.83924387958291</v>
      </c>
      <c r="H16" s="357">
        <v>61195.100000000006</v>
      </c>
      <c r="I16" s="357">
        <v>619.5</v>
      </c>
      <c r="J16" s="357">
        <v>714</v>
      </c>
      <c r="K16" s="357">
        <v>634.74769880200938</v>
      </c>
      <c r="L16" s="357">
        <v>253463.5</v>
      </c>
      <c r="M16" s="357">
        <v>630</v>
      </c>
      <c r="N16" s="357">
        <v>735</v>
      </c>
      <c r="O16" s="357">
        <v>651.13494540050567</v>
      </c>
      <c r="P16" s="357">
        <v>189824.7</v>
      </c>
      <c r="Q16" s="357">
        <v>724.5</v>
      </c>
      <c r="R16" s="357">
        <v>840</v>
      </c>
      <c r="S16" s="357">
        <v>764.29412368313012</v>
      </c>
      <c r="T16" s="357">
        <v>42943.4</v>
      </c>
      <c r="U16" s="357">
        <v>630</v>
      </c>
      <c r="V16" s="357">
        <v>724.5</v>
      </c>
      <c r="W16" s="357">
        <v>673.36297238049485</v>
      </c>
      <c r="X16" s="360">
        <v>85059.4</v>
      </c>
      <c r="Z16" s="138"/>
      <c r="AA16" s="316"/>
      <c r="AB16" s="134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8"/>
      <c r="AN16" s="358"/>
      <c r="AO16" s="358"/>
      <c r="AP16" s="358"/>
      <c r="AQ16" s="358"/>
      <c r="AR16" s="358"/>
      <c r="AS16" s="358"/>
      <c r="AT16" s="358"/>
      <c r="AU16" s="358"/>
      <c r="AV16" s="358"/>
      <c r="AW16" s="134"/>
      <c r="AX16" s="134"/>
      <c r="AY16" s="134"/>
      <c r="AZ16" s="134"/>
    </row>
    <row r="17" spans="2:52" ht="12" customHeight="1" x14ac:dyDescent="0.15">
      <c r="B17" s="157"/>
      <c r="C17" s="316">
        <v>3</v>
      </c>
      <c r="D17" s="155"/>
      <c r="E17" s="357">
        <v>567</v>
      </c>
      <c r="F17" s="357">
        <v>714</v>
      </c>
      <c r="G17" s="357">
        <v>641.81569320381459</v>
      </c>
      <c r="H17" s="357">
        <v>47280.3</v>
      </c>
      <c r="I17" s="357">
        <v>577.5</v>
      </c>
      <c r="J17" s="357">
        <v>714</v>
      </c>
      <c r="K17" s="357">
        <v>646.274042547097</v>
      </c>
      <c r="L17" s="357">
        <v>249271.1</v>
      </c>
      <c r="M17" s="357">
        <v>588</v>
      </c>
      <c r="N17" s="357">
        <v>735</v>
      </c>
      <c r="O17" s="357">
        <v>643.17072984842218</v>
      </c>
      <c r="P17" s="357">
        <v>148306.79999999999</v>
      </c>
      <c r="Q17" s="357">
        <v>651</v>
      </c>
      <c r="R17" s="357">
        <v>819</v>
      </c>
      <c r="S17" s="357">
        <v>732.83265236901514</v>
      </c>
      <c r="T17" s="357">
        <v>38972.600000000006</v>
      </c>
      <c r="U17" s="357">
        <v>630</v>
      </c>
      <c r="V17" s="357">
        <v>703.5</v>
      </c>
      <c r="W17" s="357">
        <v>665.53817204301095</v>
      </c>
      <c r="X17" s="360">
        <v>74906.5</v>
      </c>
      <c r="Z17" s="138"/>
      <c r="AA17" s="316"/>
      <c r="AB17" s="134"/>
      <c r="AC17" s="358"/>
      <c r="AD17" s="358"/>
      <c r="AE17" s="358"/>
      <c r="AF17" s="358"/>
      <c r="AG17" s="358"/>
      <c r="AH17" s="358"/>
      <c r="AI17" s="358"/>
      <c r="AJ17" s="358"/>
      <c r="AK17" s="358"/>
      <c r="AL17" s="358"/>
      <c r="AM17" s="358"/>
      <c r="AN17" s="358"/>
      <c r="AO17" s="358"/>
      <c r="AP17" s="358"/>
      <c r="AQ17" s="358"/>
      <c r="AR17" s="358"/>
      <c r="AS17" s="358"/>
      <c r="AT17" s="358"/>
      <c r="AU17" s="358"/>
      <c r="AV17" s="358"/>
      <c r="AW17" s="134"/>
      <c r="AX17" s="134"/>
      <c r="AY17" s="134"/>
      <c r="AZ17" s="134"/>
    </row>
    <row r="18" spans="2:52" ht="12" customHeight="1" x14ac:dyDescent="0.15">
      <c r="B18" s="157"/>
      <c r="C18" s="316">
        <v>4</v>
      </c>
      <c r="D18" s="155"/>
      <c r="E18" s="357">
        <v>609</v>
      </c>
      <c r="F18" s="357">
        <v>714</v>
      </c>
      <c r="G18" s="357">
        <v>634.14993429284129</v>
      </c>
      <c r="H18" s="357">
        <v>70862.600000000006</v>
      </c>
      <c r="I18" s="357">
        <v>588</v>
      </c>
      <c r="J18" s="357">
        <v>682.5</v>
      </c>
      <c r="K18" s="357">
        <v>622.44976947425209</v>
      </c>
      <c r="L18" s="357">
        <v>287304.5</v>
      </c>
      <c r="M18" s="357">
        <v>609</v>
      </c>
      <c r="N18" s="357">
        <v>724.5</v>
      </c>
      <c r="O18" s="357">
        <v>645.46086582666635</v>
      </c>
      <c r="P18" s="357">
        <v>180537.2</v>
      </c>
      <c r="Q18" s="360">
        <v>682.5</v>
      </c>
      <c r="R18" s="357">
        <v>787.5</v>
      </c>
      <c r="S18" s="357">
        <v>724.78013683251243</v>
      </c>
      <c r="T18" s="357">
        <v>40540.1</v>
      </c>
      <c r="U18" s="357">
        <v>630</v>
      </c>
      <c r="V18" s="357">
        <v>693</v>
      </c>
      <c r="W18" s="357">
        <v>664.28435541505405</v>
      </c>
      <c r="X18" s="360">
        <v>112430.3</v>
      </c>
      <c r="Z18" s="138"/>
      <c r="AA18" s="316"/>
      <c r="AB18" s="134"/>
      <c r="AC18" s="358"/>
      <c r="AD18" s="358"/>
      <c r="AE18" s="358"/>
      <c r="AF18" s="358"/>
      <c r="AG18" s="358"/>
      <c r="AH18" s="358"/>
      <c r="AI18" s="358"/>
      <c r="AJ18" s="358"/>
      <c r="AK18" s="358"/>
      <c r="AL18" s="358"/>
      <c r="AM18" s="358"/>
      <c r="AN18" s="358"/>
      <c r="AO18" s="358"/>
      <c r="AP18" s="358"/>
      <c r="AQ18" s="358"/>
      <c r="AR18" s="358"/>
      <c r="AS18" s="358"/>
      <c r="AT18" s="358"/>
      <c r="AU18" s="358"/>
      <c r="AV18" s="358"/>
      <c r="AW18" s="134"/>
      <c r="AX18" s="134"/>
      <c r="AY18" s="134"/>
      <c r="AZ18" s="134"/>
    </row>
    <row r="19" spans="2:52" ht="12" customHeight="1" x14ac:dyDescent="0.15">
      <c r="B19" s="157"/>
      <c r="C19" s="316">
        <v>5</v>
      </c>
      <c r="D19" s="155"/>
      <c r="E19" s="357">
        <v>556.5</v>
      </c>
      <c r="F19" s="357">
        <v>714</v>
      </c>
      <c r="G19" s="357">
        <v>630.97761957205785</v>
      </c>
      <c r="H19" s="357">
        <v>48472.600000000006</v>
      </c>
      <c r="I19" s="357">
        <v>567</v>
      </c>
      <c r="J19" s="357">
        <v>735</v>
      </c>
      <c r="K19" s="357">
        <v>622.9059044020172</v>
      </c>
      <c r="L19" s="357">
        <v>265264.40000000002</v>
      </c>
      <c r="M19" s="357">
        <v>609</v>
      </c>
      <c r="N19" s="357">
        <v>735</v>
      </c>
      <c r="O19" s="357">
        <v>650.87992846959264</v>
      </c>
      <c r="P19" s="357">
        <v>183839.5</v>
      </c>
      <c r="Q19" s="357">
        <v>693</v>
      </c>
      <c r="R19" s="357">
        <v>892.5</v>
      </c>
      <c r="S19" s="357">
        <v>755.84187248983915</v>
      </c>
      <c r="T19" s="357">
        <v>35034.800000000003</v>
      </c>
      <c r="U19" s="357">
        <v>577.5</v>
      </c>
      <c r="V19" s="357">
        <v>714</v>
      </c>
      <c r="W19" s="357">
        <v>655.38996461393549</v>
      </c>
      <c r="X19" s="360">
        <v>127981.1</v>
      </c>
      <c r="Z19" s="138"/>
      <c r="AA19" s="316"/>
      <c r="AB19" s="134"/>
      <c r="AC19" s="358"/>
      <c r="AD19" s="358"/>
      <c r="AE19" s="358"/>
      <c r="AF19" s="358"/>
      <c r="AG19" s="358"/>
      <c r="AH19" s="358"/>
      <c r="AI19" s="358"/>
      <c r="AJ19" s="358"/>
      <c r="AK19" s="358"/>
      <c r="AL19" s="358"/>
      <c r="AM19" s="358"/>
      <c r="AN19" s="358"/>
      <c r="AO19" s="358"/>
      <c r="AP19" s="358"/>
      <c r="AQ19" s="358"/>
      <c r="AR19" s="358"/>
      <c r="AS19" s="358"/>
      <c r="AT19" s="358"/>
      <c r="AU19" s="358"/>
      <c r="AV19" s="358"/>
      <c r="AW19" s="134"/>
      <c r="AX19" s="134"/>
      <c r="AY19" s="134"/>
      <c r="AZ19" s="134"/>
    </row>
    <row r="20" spans="2:52" ht="12" customHeight="1" x14ac:dyDescent="0.15">
      <c r="B20" s="361"/>
      <c r="C20" s="318">
        <v>6</v>
      </c>
      <c r="D20" s="160"/>
      <c r="E20" s="362">
        <v>556.5</v>
      </c>
      <c r="F20" s="362">
        <v>714</v>
      </c>
      <c r="G20" s="362">
        <v>622.47845527255572</v>
      </c>
      <c r="H20" s="362">
        <v>57949.2</v>
      </c>
      <c r="I20" s="362">
        <v>567</v>
      </c>
      <c r="J20" s="362">
        <v>787.5</v>
      </c>
      <c r="K20" s="362">
        <v>621.01486299685416</v>
      </c>
      <c r="L20" s="362">
        <v>247628.6</v>
      </c>
      <c r="M20" s="362">
        <v>609</v>
      </c>
      <c r="N20" s="362">
        <v>787.5</v>
      </c>
      <c r="O20" s="362">
        <v>650.34761721227812</v>
      </c>
      <c r="P20" s="362">
        <v>145204.9</v>
      </c>
      <c r="Q20" s="362">
        <v>682.5</v>
      </c>
      <c r="R20" s="362">
        <v>892.5</v>
      </c>
      <c r="S20" s="362">
        <v>735.90846976467424</v>
      </c>
      <c r="T20" s="362">
        <v>24097.5</v>
      </c>
      <c r="U20" s="362">
        <v>577.5</v>
      </c>
      <c r="V20" s="362">
        <v>714</v>
      </c>
      <c r="W20" s="362">
        <v>656.29396608384832</v>
      </c>
      <c r="X20" s="363">
        <v>126100.20000000001</v>
      </c>
      <c r="Z20" s="138"/>
      <c r="AA20" s="316"/>
      <c r="AB20" s="134"/>
      <c r="AC20" s="358"/>
      <c r="AD20" s="358"/>
      <c r="AE20" s="358"/>
      <c r="AF20" s="358"/>
      <c r="AG20" s="358"/>
      <c r="AH20" s="358"/>
      <c r="AI20" s="358"/>
      <c r="AJ20" s="358"/>
      <c r="AK20" s="358"/>
      <c r="AL20" s="358"/>
      <c r="AM20" s="358"/>
      <c r="AN20" s="358"/>
      <c r="AO20" s="358"/>
      <c r="AP20" s="358"/>
      <c r="AQ20" s="358"/>
      <c r="AR20" s="358"/>
      <c r="AS20" s="358"/>
      <c r="AT20" s="358"/>
      <c r="AU20" s="358"/>
      <c r="AV20" s="358"/>
      <c r="AW20" s="134"/>
      <c r="AX20" s="134"/>
      <c r="AY20" s="134"/>
      <c r="AZ20" s="134"/>
    </row>
    <row r="21" spans="2:52" ht="12" customHeight="1" x14ac:dyDescent="0.15">
      <c r="B21" s="504"/>
      <c r="C21" s="505"/>
      <c r="D21" s="400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  <c r="V21" s="357"/>
      <c r="W21" s="357"/>
      <c r="X21" s="357"/>
      <c r="Z21" s="138"/>
      <c r="AA21" s="316"/>
      <c r="AB21" s="134"/>
      <c r="AC21" s="358"/>
      <c r="AD21" s="358"/>
      <c r="AE21" s="358"/>
      <c r="AF21" s="358"/>
      <c r="AG21" s="358"/>
      <c r="AH21" s="358"/>
      <c r="AI21" s="358"/>
      <c r="AJ21" s="358"/>
      <c r="AK21" s="358"/>
      <c r="AL21" s="358"/>
      <c r="AM21" s="358"/>
      <c r="AN21" s="358"/>
      <c r="AO21" s="358"/>
      <c r="AP21" s="358"/>
      <c r="AQ21" s="358"/>
      <c r="AR21" s="358"/>
      <c r="AS21" s="358"/>
      <c r="AT21" s="358"/>
      <c r="AU21" s="358"/>
      <c r="AV21" s="358"/>
      <c r="AW21" s="134"/>
      <c r="AX21" s="134"/>
      <c r="AY21" s="134"/>
      <c r="AZ21" s="134"/>
    </row>
    <row r="22" spans="2:52" ht="12" customHeight="1" x14ac:dyDescent="0.15">
      <c r="B22" s="525"/>
      <c r="C22" s="526"/>
      <c r="D22" s="398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Z22" s="138"/>
      <c r="AA22" s="316"/>
      <c r="AB22" s="134"/>
      <c r="AC22" s="358"/>
      <c r="AD22" s="358"/>
      <c r="AE22" s="358"/>
      <c r="AF22" s="358"/>
      <c r="AG22" s="358"/>
      <c r="AH22" s="358"/>
      <c r="AI22" s="358"/>
      <c r="AJ22" s="358"/>
      <c r="AK22" s="358"/>
      <c r="AL22" s="358"/>
      <c r="AM22" s="358"/>
      <c r="AN22" s="358"/>
      <c r="AO22" s="358"/>
      <c r="AP22" s="358"/>
      <c r="AQ22" s="358"/>
      <c r="AR22" s="358"/>
      <c r="AS22" s="358"/>
      <c r="AT22" s="358"/>
      <c r="AU22" s="358"/>
      <c r="AV22" s="358"/>
      <c r="AW22" s="134"/>
      <c r="AX22" s="134"/>
      <c r="AY22" s="134"/>
      <c r="AZ22" s="134"/>
    </row>
    <row r="23" spans="2:52" ht="12" customHeight="1" x14ac:dyDescent="0.15">
      <c r="B23" s="506">
        <v>41428</v>
      </c>
      <c r="C23" s="507"/>
      <c r="D23" s="404">
        <v>41439</v>
      </c>
      <c r="E23" s="357">
        <v>556.5</v>
      </c>
      <c r="F23" s="357">
        <v>714</v>
      </c>
      <c r="G23" s="357">
        <v>612.41276662239261</v>
      </c>
      <c r="H23" s="357">
        <v>26903.1</v>
      </c>
      <c r="I23" s="357">
        <v>567</v>
      </c>
      <c r="J23" s="357">
        <v>787.5</v>
      </c>
      <c r="K23" s="357">
        <v>621.98120390399288</v>
      </c>
      <c r="L23" s="357">
        <v>128647.6</v>
      </c>
      <c r="M23" s="357">
        <v>609</v>
      </c>
      <c r="N23" s="357">
        <v>787.5</v>
      </c>
      <c r="O23" s="357">
        <v>651.29947483971137</v>
      </c>
      <c r="P23" s="357">
        <v>73746.5</v>
      </c>
      <c r="Q23" s="357">
        <v>693</v>
      </c>
      <c r="R23" s="357">
        <v>892.5</v>
      </c>
      <c r="S23" s="357">
        <v>739.68834315195068</v>
      </c>
      <c r="T23" s="357">
        <v>9753.2000000000007</v>
      </c>
      <c r="U23" s="357">
        <v>577.5</v>
      </c>
      <c r="V23" s="357">
        <v>714</v>
      </c>
      <c r="W23" s="357">
        <v>654.75056388327675</v>
      </c>
      <c r="X23" s="357">
        <v>63216.9</v>
      </c>
      <c r="Z23" s="138"/>
      <c r="AA23" s="316"/>
      <c r="AB23" s="134"/>
      <c r="AC23" s="358"/>
      <c r="AD23" s="358"/>
      <c r="AE23" s="358"/>
      <c r="AF23" s="358"/>
      <c r="AG23" s="358"/>
      <c r="AH23" s="358"/>
      <c r="AI23" s="358"/>
      <c r="AJ23" s="358"/>
      <c r="AK23" s="358"/>
      <c r="AL23" s="358"/>
      <c r="AM23" s="358"/>
      <c r="AN23" s="358"/>
      <c r="AO23" s="358"/>
      <c r="AP23" s="358"/>
      <c r="AQ23" s="358"/>
      <c r="AR23" s="358"/>
      <c r="AS23" s="358"/>
      <c r="AT23" s="358"/>
      <c r="AU23" s="358"/>
      <c r="AV23" s="358"/>
      <c r="AW23" s="134"/>
      <c r="AX23" s="134"/>
      <c r="AY23" s="134"/>
      <c r="AZ23" s="134"/>
    </row>
    <row r="24" spans="2:52" ht="12" customHeight="1" x14ac:dyDescent="0.15">
      <c r="B24" s="506">
        <v>41442</v>
      </c>
      <c r="C24" s="507"/>
      <c r="D24" s="404">
        <v>41453</v>
      </c>
      <c r="E24" s="357">
        <v>609</v>
      </c>
      <c r="F24" s="357">
        <v>714</v>
      </c>
      <c r="G24" s="357">
        <v>642.10916650340687</v>
      </c>
      <c r="H24" s="357">
        <v>31046.1</v>
      </c>
      <c r="I24" s="357">
        <v>567</v>
      </c>
      <c r="J24" s="357">
        <v>682.5</v>
      </c>
      <c r="K24" s="357">
        <v>619.9099439171697</v>
      </c>
      <c r="L24" s="357">
        <v>118981</v>
      </c>
      <c r="M24" s="357">
        <v>609</v>
      </c>
      <c r="N24" s="357">
        <v>735</v>
      </c>
      <c r="O24" s="357">
        <v>649.46104976371817</v>
      </c>
      <c r="P24" s="357">
        <v>71458.399999999994</v>
      </c>
      <c r="Q24" s="357">
        <v>682.5</v>
      </c>
      <c r="R24" s="357">
        <v>840</v>
      </c>
      <c r="S24" s="357">
        <v>733.31943173226239</v>
      </c>
      <c r="T24" s="357">
        <v>14344.3</v>
      </c>
      <c r="U24" s="357">
        <v>577.5</v>
      </c>
      <c r="V24" s="357">
        <v>714</v>
      </c>
      <c r="W24" s="357">
        <v>657.81517062737839</v>
      </c>
      <c r="X24" s="357">
        <v>62883.3</v>
      </c>
      <c r="Z24" s="358"/>
      <c r="AA24" s="358"/>
      <c r="AB24" s="358"/>
      <c r="AC24" s="358"/>
      <c r="AD24" s="358"/>
      <c r="AE24" s="358"/>
      <c r="AF24" s="358"/>
      <c r="AG24" s="358"/>
      <c r="AH24" s="358"/>
      <c r="AI24" s="358"/>
      <c r="AJ24" s="358"/>
      <c r="AK24" s="358"/>
      <c r="AL24" s="358"/>
      <c r="AM24" s="358"/>
      <c r="AN24" s="358"/>
      <c r="AO24" s="358"/>
      <c r="AP24" s="358"/>
      <c r="AQ24" s="358"/>
      <c r="AR24" s="358"/>
      <c r="AS24" s="358"/>
      <c r="AT24" s="134"/>
      <c r="AU24" s="134"/>
      <c r="AV24" s="134"/>
      <c r="AW24" s="134"/>
      <c r="AX24" s="134"/>
      <c r="AY24" s="134"/>
      <c r="AZ24" s="134"/>
    </row>
    <row r="25" spans="2:52" ht="12" customHeight="1" x14ac:dyDescent="0.15">
      <c r="B25" s="508"/>
      <c r="C25" s="509"/>
      <c r="D25" s="409"/>
      <c r="E25" s="362"/>
      <c r="F25" s="362"/>
      <c r="G25" s="362"/>
      <c r="H25" s="362"/>
      <c r="I25" s="362"/>
      <c r="J25" s="362"/>
      <c r="K25" s="362"/>
      <c r="L25" s="362"/>
      <c r="M25" s="362"/>
      <c r="N25" s="362"/>
      <c r="O25" s="362"/>
      <c r="P25" s="362"/>
      <c r="Q25" s="362"/>
      <c r="R25" s="362"/>
      <c r="S25" s="362"/>
      <c r="T25" s="362"/>
      <c r="U25" s="362"/>
      <c r="V25" s="362"/>
      <c r="W25" s="362"/>
      <c r="X25" s="363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</row>
    <row r="26" spans="2:52" ht="12" customHeight="1" x14ac:dyDescent="0.15">
      <c r="B26" s="156"/>
      <c r="C26" s="527" t="s">
        <v>259</v>
      </c>
      <c r="D26" s="528"/>
      <c r="E26" s="154" t="s">
        <v>359</v>
      </c>
      <c r="F26" s="345"/>
      <c r="G26" s="345"/>
      <c r="H26" s="529"/>
      <c r="I26" s="154" t="s">
        <v>360</v>
      </c>
      <c r="J26" s="345"/>
      <c r="K26" s="345"/>
      <c r="L26" s="529"/>
      <c r="M26" s="154" t="s">
        <v>361</v>
      </c>
      <c r="N26" s="345"/>
      <c r="O26" s="345"/>
      <c r="P26" s="529"/>
      <c r="Q26" s="154" t="s">
        <v>362</v>
      </c>
      <c r="R26" s="345"/>
      <c r="S26" s="345"/>
      <c r="T26" s="529"/>
      <c r="U26" s="154" t="s">
        <v>363</v>
      </c>
      <c r="V26" s="345"/>
      <c r="W26" s="345"/>
      <c r="X26" s="529"/>
      <c r="Z26" s="134"/>
      <c r="AA26" s="499"/>
      <c r="AB26" s="499"/>
      <c r="AC26" s="134"/>
      <c r="AD26" s="345"/>
      <c r="AE26" s="345"/>
      <c r="AF26" s="345"/>
      <c r="AG26" s="134"/>
      <c r="AH26" s="345"/>
      <c r="AI26" s="345"/>
      <c r="AJ26" s="345"/>
      <c r="AK26" s="134"/>
      <c r="AL26" s="345"/>
      <c r="AM26" s="345"/>
      <c r="AN26" s="345"/>
      <c r="AO26" s="134"/>
      <c r="AP26" s="345"/>
      <c r="AQ26" s="345"/>
      <c r="AR26" s="345"/>
      <c r="AS26" s="134"/>
      <c r="AT26" s="345"/>
      <c r="AU26" s="345"/>
      <c r="AV26" s="345"/>
      <c r="AW26" s="134"/>
      <c r="AX26" s="134"/>
      <c r="AY26" s="134"/>
      <c r="AZ26" s="134"/>
    </row>
    <row r="27" spans="2:52" ht="12" customHeight="1" x14ac:dyDescent="0.15">
      <c r="B27" s="156"/>
      <c r="C27" s="149"/>
      <c r="D27" s="160"/>
      <c r="E27" s="149"/>
      <c r="F27" s="500"/>
      <c r="G27" s="500"/>
      <c r="H27" s="501"/>
      <c r="I27" s="149"/>
      <c r="J27" s="500"/>
      <c r="K27" s="500"/>
      <c r="L27" s="501"/>
      <c r="M27" s="149"/>
      <c r="N27" s="500"/>
      <c r="O27" s="500"/>
      <c r="P27" s="501"/>
      <c r="Q27" s="149"/>
      <c r="R27" s="500"/>
      <c r="S27" s="500"/>
      <c r="T27" s="501"/>
      <c r="U27" s="149"/>
      <c r="V27" s="500"/>
      <c r="W27" s="500"/>
      <c r="X27" s="501"/>
      <c r="Z27" s="134"/>
      <c r="AA27" s="134"/>
      <c r="AB27" s="134"/>
      <c r="AC27" s="134"/>
      <c r="AD27" s="345"/>
      <c r="AE27" s="345"/>
      <c r="AF27" s="345"/>
      <c r="AG27" s="134"/>
      <c r="AH27" s="345"/>
      <c r="AI27" s="345"/>
      <c r="AJ27" s="345"/>
      <c r="AK27" s="134"/>
      <c r="AL27" s="345"/>
      <c r="AM27" s="345"/>
      <c r="AN27" s="345"/>
      <c r="AO27" s="134"/>
      <c r="AP27" s="345"/>
      <c r="AQ27" s="345"/>
      <c r="AR27" s="345"/>
      <c r="AS27" s="134"/>
      <c r="AT27" s="345"/>
      <c r="AU27" s="345"/>
      <c r="AV27" s="345"/>
      <c r="AW27" s="134"/>
      <c r="AX27" s="134"/>
      <c r="AY27" s="134"/>
      <c r="AZ27" s="134"/>
    </row>
    <row r="28" spans="2:52" ht="12" customHeight="1" x14ac:dyDescent="0.15">
      <c r="B28" s="353" t="s">
        <v>321</v>
      </c>
      <c r="C28" s="354"/>
      <c r="D28" s="355"/>
      <c r="E28" s="380" t="s">
        <v>279</v>
      </c>
      <c r="F28" s="380" t="s">
        <v>174</v>
      </c>
      <c r="G28" s="380" t="s">
        <v>280</v>
      </c>
      <c r="H28" s="380" t="s">
        <v>98</v>
      </c>
      <c r="I28" s="380" t="s">
        <v>279</v>
      </c>
      <c r="J28" s="380" t="s">
        <v>174</v>
      </c>
      <c r="K28" s="380" t="s">
        <v>280</v>
      </c>
      <c r="L28" s="380" t="s">
        <v>98</v>
      </c>
      <c r="M28" s="380" t="s">
        <v>279</v>
      </c>
      <c r="N28" s="380" t="s">
        <v>174</v>
      </c>
      <c r="O28" s="380" t="s">
        <v>280</v>
      </c>
      <c r="P28" s="380" t="s">
        <v>98</v>
      </c>
      <c r="Q28" s="380" t="s">
        <v>279</v>
      </c>
      <c r="R28" s="380" t="s">
        <v>174</v>
      </c>
      <c r="S28" s="380" t="s">
        <v>280</v>
      </c>
      <c r="T28" s="380" t="s">
        <v>98</v>
      </c>
      <c r="U28" s="380" t="s">
        <v>279</v>
      </c>
      <c r="V28" s="380" t="s">
        <v>174</v>
      </c>
      <c r="W28" s="380" t="s">
        <v>280</v>
      </c>
      <c r="X28" s="380" t="s">
        <v>98</v>
      </c>
      <c r="Z28" s="378"/>
      <c r="AA28" s="378"/>
      <c r="AB28" s="378"/>
      <c r="AC28" s="381"/>
      <c r="AD28" s="381"/>
      <c r="AE28" s="381"/>
      <c r="AF28" s="381"/>
      <c r="AG28" s="381"/>
      <c r="AH28" s="381"/>
      <c r="AI28" s="381"/>
      <c r="AJ28" s="381"/>
      <c r="AK28" s="381"/>
      <c r="AL28" s="381"/>
      <c r="AM28" s="381"/>
      <c r="AN28" s="381"/>
      <c r="AO28" s="381"/>
      <c r="AP28" s="381"/>
      <c r="AQ28" s="381"/>
      <c r="AR28" s="381"/>
      <c r="AS28" s="381"/>
      <c r="AT28" s="381"/>
      <c r="AU28" s="381"/>
      <c r="AV28" s="381"/>
      <c r="AW28" s="134"/>
      <c r="AX28" s="134"/>
      <c r="AY28" s="134"/>
      <c r="AZ28" s="134"/>
    </row>
    <row r="29" spans="2:52" ht="12" customHeight="1" x14ac:dyDescent="0.15">
      <c r="B29" s="149"/>
      <c r="C29" s="150"/>
      <c r="D29" s="160"/>
      <c r="E29" s="382"/>
      <c r="F29" s="382"/>
      <c r="G29" s="382" t="s">
        <v>281</v>
      </c>
      <c r="H29" s="382"/>
      <c r="I29" s="382"/>
      <c r="J29" s="382"/>
      <c r="K29" s="382" t="s">
        <v>281</v>
      </c>
      <c r="L29" s="382"/>
      <c r="M29" s="382"/>
      <c r="N29" s="382"/>
      <c r="O29" s="382" t="s">
        <v>281</v>
      </c>
      <c r="P29" s="382"/>
      <c r="Q29" s="382"/>
      <c r="R29" s="382"/>
      <c r="S29" s="382" t="s">
        <v>281</v>
      </c>
      <c r="T29" s="382"/>
      <c r="U29" s="382"/>
      <c r="V29" s="382"/>
      <c r="W29" s="382" t="s">
        <v>281</v>
      </c>
      <c r="X29" s="382"/>
      <c r="Z29" s="134"/>
      <c r="AA29" s="134"/>
      <c r="AB29" s="134"/>
      <c r="AC29" s="381"/>
      <c r="AD29" s="381"/>
      <c r="AE29" s="381"/>
      <c r="AF29" s="381"/>
      <c r="AG29" s="381"/>
      <c r="AH29" s="381"/>
      <c r="AI29" s="381"/>
      <c r="AJ29" s="381"/>
      <c r="AK29" s="381"/>
      <c r="AL29" s="381"/>
      <c r="AM29" s="381"/>
      <c r="AN29" s="381"/>
      <c r="AO29" s="381"/>
      <c r="AP29" s="381"/>
      <c r="AQ29" s="381"/>
      <c r="AR29" s="381"/>
      <c r="AS29" s="381"/>
      <c r="AT29" s="381"/>
      <c r="AU29" s="381"/>
      <c r="AV29" s="381"/>
      <c r="AW29" s="134"/>
      <c r="AX29" s="134"/>
      <c r="AY29" s="134"/>
      <c r="AZ29" s="134"/>
    </row>
    <row r="30" spans="2:52" ht="12" customHeight="1" x14ac:dyDescent="0.15">
      <c r="B30" s="157" t="s">
        <v>263</v>
      </c>
      <c r="C30" s="316">
        <v>22</v>
      </c>
      <c r="D30" s="155" t="s">
        <v>264</v>
      </c>
      <c r="E30" s="357">
        <v>609</v>
      </c>
      <c r="F30" s="357">
        <v>773</v>
      </c>
      <c r="G30" s="357">
        <v>657</v>
      </c>
      <c r="H30" s="357">
        <v>290686</v>
      </c>
      <c r="I30" s="357">
        <v>630</v>
      </c>
      <c r="J30" s="357">
        <v>788</v>
      </c>
      <c r="K30" s="357">
        <v>719</v>
      </c>
      <c r="L30" s="357">
        <v>1396721</v>
      </c>
      <c r="M30" s="357">
        <v>840</v>
      </c>
      <c r="N30" s="357">
        <v>1050</v>
      </c>
      <c r="O30" s="357">
        <v>908</v>
      </c>
      <c r="P30" s="357">
        <v>176342</v>
      </c>
      <c r="Q30" s="357">
        <v>441</v>
      </c>
      <c r="R30" s="357">
        <v>620</v>
      </c>
      <c r="S30" s="357">
        <v>521</v>
      </c>
      <c r="T30" s="357">
        <v>538530</v>
      </c>
      <c r="U30" s="357">
        <v>507</v>
      </c>
      <c r="V30" s="357">
        <v>601</v>
      </c>
      <c r="W30" s="357">
        <v>561</v>
      </c>
      <c r="X30" s="360">
        <v>354746</v>
      </c>
      <c r="Z30" s="138"/>
      <c r="AA30" s="316"/>
      <c r="AB30" s="134"/>
      <c r="AC30" s="358"/>
      <c r="AD30" s="358"/>
      <c r="AE30" s="358"/>
      <c r="AF30" s="358"/>
      <c r="AG30" s="358"/>
      <c r="AH30" s="358"/>
      <c r="AI30" s="358"/>
      <c r="AJ30" s="358"/>
      <c r="AK30" s="358"/>
      <c r="AL30" s="358"/>
      <c r="AM30" s="358"/>
      <c r="AN30" s="358"/>
      <c r="AO30" s="358"/>
      <c r="AP30" s="358"/>
      <c r="AQ30" s="358"/>
      <c r="AR30" s="358"/>
      <c r="AS30" s="358"/>
      <c r="AT30" s="358"/>
      <c r="AU30" s="358"/>
      <c r="AV30" s="358"/>
      <c r="AW30" s="134"/>
      <c r="AX30" s="134"/>
      <c r="AY30" s="134"/>
      <c r="AZ30" s="134"/>
    </row>
    <row r="31" spans="2:52" ht="12" customHeight="1" x14ac:dyDescent="0.15">
      <c r="B31" s="157"/>
      <c r="C31" s="316">
        <v>23</v>
      </c>
      <c r="D31" s="155"/>
      <c r="E31" s="158">
        <v>598.5</v>
      </c>
      <c r="F31" s="158">
        <v>725.02499999999998</v>
      </c>
      <c r="G31" s="158">
        <v>644.03190874560812</v>
      </c>
      <c r="H31" s="158">
        <v>361038.50000000006</v>
      </c>
      <c r="I31" s="158">
        <v>577.5</v>
      </c>
      <c r="J31" s="158">
        <v>756</v>
      </c>
      <c r="K31" s="158">
        <v>636.86486675917388</v>
      </c>
      <c r="L31" s="158">
        <v>1911631.9</v>
      </c>
      <c r="M31" s="158">
        <v>609</v>
      </c>
      <c r="N31" s="158">
        <v>787.5</v>
      </c>
      <c r="O31" s="158">
        <v>682.88847997299808</v>
      </c>
      <c r="P31" s="158">
        <v>200673.1</v>
      </c>
      <c r="Q31" s="158">
        <v>682.5</v>
      </c>
      <c r="R31" s="158">
        <v>997.5</v>
      </c>
      <c r="S31" s="158">
        <v>735.29827970176655</v>
      </c>
      <c r="T31" s="158">
        <v>495699.1</v>
      </c>
      <c r="U31" s="158">
        <v>567</v>
      </c>
      <c r="V31" s="158">
        <v>687.75</v>
      </c>
      <c r="W31" s="158">
        <v>630.6322871843272</v>
      </c>
      <c r="X31" s="159">
        <v>82064.899999999994</v>
      </c>
      <c r="Z31" s="138"/>
      <c r="AA31" s="316"/>
      <c r="AB31" s="134"/>
      <c r="AC31" s="358"/>
      <c r="AD31" s="358"/>
      <c r="AE31" s="358"/>
      <c r="AF31" s="358"/>
      <c r="AG31" s="358"/>
      <c r="AH31" s="358"/>
      <c r="AI31" s="358"/>
      <c r="AJ31" s="358"/>
      <c r="AK31" s="358"/>
      <c r="AL31" s="358"/>
      <c r="AM31" s="358"/>
      <c r="AN31" s="358"/>
      <c r="AO31" s="358"/>
      <c r="AP31" s="358"/>
      <c r="AQ31" s="358"/>
      <c r="AR31" s="358"/>
      <c r="AS31" s="358"/>
      <c r="AT31" s="358"/>
      <c r="AU31" s="358"/>
      <c r="AV31" s="358"/>
      <c r="AW31" s="134"/>
      <c r="AX31" s="134"/>
      <c r="AY31" s="134"/>
      <c r="AZ31" s="134"/>
    </row>
    <row r="32" spans="2:52" ht="12" customHeight="1" x14ac:dyDescent="0.15">
      <c r="B32" s="361"/>
      <c r="C32" s="318">
        <v>24</v>
      </c>
      <c r="D32" s="160"/>
      <c r="E32" s="161">
        <v>597.97500000000002</v>
      </c>
      <c r="F32" s="161">
        <v>739.93500000000006</v>
      </c>
      <c r="G32" s="161">
        <v>617.90731665587157</v>
      </c>
      <c r="H32" s="161">
        <v>773418.8</v>
      </c>
      <c r="I32" s="161">
        <v>525</v>
      </c>
      <c r="J32" s="161">
        <v>819</v>
      </c>
      <c r="K32" s="161">
        <v>670.69489523610821</v>
      </c>
      <c r="L32" s="161">
        <v>2211408.9000000004</v>
      </c>
      <c r="M32" s="161">
        <v>703.5</v>
      </c>
      <c r="N32" s="161">
        <v>1008</v>
      </c>
      <c r="O32" s="161">
        <v>829.32622604747837</v>
      </c>
      <c r="P32" s="161">
        <v>189874</v>
      </c>
      <c r="Q32" s="161">
        <v>451.39499999999998</v>
      </c>
      <c r="R32" s="161">
        <v>631.89</v>
      </c>
      <c r="S32" s="161">
        <v>485.07747142060396</v>
      </c>
      <c r="T32" s="161">
        <v>660068.5</v>
      </c>
      <c r="U32" s="161">
        <v>493.5</v>
      </c>
      <c r="V32" s="161">
        <v>735</v>
      </c>
      <c r="W32" s="161">
        <v>520.47554497097246</v>
      </c>
      <c r="X32" s="162">
        <v>356625</v>
      </c>
      <c r="Z32" s="138"/>
      <c r="AA32" s="316"/>
      <c r="AB32" s="134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34"/>
      <c r="AX32" s="134"/>
      <c r="AY32" s="134"/>
      <c r="AZ32" s="134"/>
    </row>
    <row r="33" spans="2:52" ht="12" customHeight="1" x14ac:dyDescent="0.15">
      <c r="B33" s="157"/>
      <c r="C33" s="316">
        <v>10</v>
      </c>
      <c r="D33" s="155"/>
      <c r="E33" s="357">
        <v>598.5</v>
      </c>
      <c r="F33" s="357">
        <v>714</v>
      </c>
      <c r="G33" s="357">
        <v>642.84284456712305</v>
      </c>
      <c r="H33" s="357">
        <v>95243.200000000012</v>
      </c>
      <c r="I33" s="357">
        <v>630</v>
      </c>
      <c r="J33" s="357">
        <v>787.5</v>
      </c>
      <c r="K33" s="357">
        <v>701.53886510975724</v>
      </c>
      <c r="L33" s="357">
        <v>226043.5</v>
      </c>
      <c r="M33" s="357">
        <v>703.5</v>
      </c>
      <c r="N33" s="357">
        <v>924</v>
      </c>
      <c r="O33" s="357">
        <v>854.12288164470453</v>
      </c>
      <c r="P33" s="357">
        <v>19434.8</v>
      </c>
      <c r="Q33" s="357">
        <v>472.5</v>
      </c>
      <c r="R33" s="357">
        <v>577.5</v>
      </c>
      <c r="S33" s="357">
        <v>495.34285136199253</v>
      </c>
      <c r="T33" s="357">
        <v>68498.5</v>
      </c>
      <c r="U33" s="357">
        <v>503.47500000000002</v>
      </c>
      <c r="V33" s="357">
        <v>583.38</v>
      </c>
      <c r="W33" s="357">
        <v>531.07653702460266</v>
      </c>
      <c r="X33" s="360">
        <v>29043.4</v>
      </c>
      <c r="Z33" s="138"/>
      <c r="AA33" s="316"/>
      <c r="AB33" s="134"/>
      <c r="AC33" s="358"/>
      <c r="AD33" s="358"/>
      <c r="AE33" s="358"/>
      <c r="AF33" s="358"/>
      <c r="AG33" s="358"/>
      <c r="AH33" s="358"/>
      <c r="AI33" s="358"/>
      <c r="AJ33" s="358"/>
      <c r="AK33" s="358"/>
      <c r="AL33" s="358"/>
      <c r="AM33" s="358"/>
      <c r="AN33" s="358"/>
      <c r="AO33" s="358"/>
      <c r="AP33" s="358"/>
      <c r="AQ33" s="358"/>
      <c r="AR33" s="358"/>
      <c r="AS33" s="358"/>
      <c r="AT33" s="358"/>
      <c r="AU33" s="358"/>
      <c r="AV33" s="358"/>
      <c r="AW33" s="134"/>
      <c r="AX33" s="134"/>
      <c r="AY33" s="134"/>
      <c r="AZ33" s="134"/>
    </row>
    <row r="34" spans="2:52" ht="12" customHeight="1" x14ac:dyDescent="0.15">
      <c r="B34" s="157"/>
      <c r="C34" s="316">
        <v>11</v>
      </c>
      <c r="D34" s="155"/>
      <c r="E34" s="357">
        <v>598.5</v>
      </c>
      <c r="F34" s="357">
        <v>714</v>
      </c>
      <c r="G34" s="357">
        <v>641.7020373718525</v>
      </c>
      <c r="H34" s="357">
        <v>83661</v>
      </c>
      <c r="I34" s="357">
        <v>525</v>
      </c>
      <c r="J34" s="357">
        <v>787.5</v>
      </c>
      <c r="K34" s="357">
        <v>689.35373443195681</v>
      </c>
      <c r="L34" s="357">
        <v>185055.6</v>
      </c>
      <c r="M34" s="357">
        <v>714</v>
      </c>
      <c r="N34" s="357">
        <v>924</v>
      </c>
      <c r="O34" s="357">
        <v>847.33062748694419</v>
      </c>
      <c r="P34" s="357">
        <v>14022.5</v>
      </c>
      <c r="Q34" s="357">
        <v>472.5</v>
      </c>
      <c r="R34" s="357">
        <v>576.45000000000005</v>
      </c>
      <c r="S34" s="357">
        <v>491.32508616819734</v>
      </c>
      <c r="T34" s="357">
        <v>65521.2</v>
      </c>
      <c r="U34" s="357">
        <v>504</v>
      </c>
      <c r="V34" s="357">
        <v>589.15500000000009</v>
      </c>
      <c r="W34" s="357">
        <v>536.05871443173203</v>
      </c>
      <c r="X34" s="360">
        <v>37089.199999999997</v>
      </c>
      <c r="Z34" s="138"/>
      <c r="AA34" s="316"/>
      <c r="AB34" s="134"/>
      <c r="AC34" s="358"/>
      <c r="AD34" s="358"/>
      <c r="AE34" s="358"/>
      <c r="AF34" s="358"/>
      <c r="AG34" s="358"/>
      <c r="AH34" s="358"/>
      <c r="AI34" s="358"/>
      <c r="AJ34" s="358"/>
      <c r="AK34" s="358"/>
      <c r="AL34" s="358"/>
      <c r="AM34" s="358"/>
      <c r="AN34" s="358"/>
      <c r="AO34" s="358"/>
      <c r="AP34" s="358"/>
      <c r="AQ34" s="358"/>
      <c r="AR34" s="358"/>
      <c r="AS34" s="358"/>
      <c r="AT34" s="358"/>
      <c r="AU34" s="358"/>
      <c r="AV34" s="358"/>
      <c r="AW34" s="134"/>
      <c r="AX34" s="134"/>
      <c r="AY34" s="134"/>
      <c r="AZ34" s="134"/>
    </row>
    <row r="35" spans="2:52" ht="12" customHeight="1" x14ac:dyDescent="0.15">
      <c r="B35" s="157"/>
      <c r="C35" s="316">
        <v>12</v>
      </c>
      <c r="D35" s="155"/>
      <c r="E35" s="357">
        <v>630</v>
      </c>
      <c r="F35" s="357">
        <v>703.5</v>
      </c>
      <c r="G35" s="357">
        <v>650.69982393871828</v>
      </c>
      <c r="H35" s="357">
        <v>79251.600000000006</v>
      </c>
      <c r="I35" s="357">
        <v>593.25</v>
      </c>
      <c r="J35" s="357">
        <v>735</v>
      </c>
      <c r="K35" s="357">
        <v>683.76492844763141</v>
      </c>
      <c r="L35" s="357">
        <v>243381.8</v>
      </c>
      <c r="M35" s="357">
        <v>714</v>
      </c>
      <c r="N35" s="357">
        <v>945</v>
      </c>
      <c r="O35" s="357">
        <v>856.65706411163615</v>
      </c>
      <c r="P35" s="357">
        <v>19161</v>
      </c>
      <c r="Q35" s="357">
        <v>472.5</v>
      </c>
      <c r="R35" s="357">
        <v>525</v>
      </c>
      <c r="S35" s="357">
        <v>501.4571127927282</v>
      </c>
      <c r="T35" s="357">
        <v>64941.9</v>
      </c>
      <c r="U35" s="357">
        <v>504</v>
      </c>
      <c r="V35" s="357">
        <v>561.75</v>
      </c>
      <c r="W35" s="357">
        <v>527.88760160456025</v>
      </c>
      <c r="X35" s="360">
        <v>36713.800000000003</v>
      </c>
      <c r="Z35" s="138"/>
      <c r="AA35" s="316"/>
      <c r="AB35" s="134"/>
      <c r="AC35" s="358"/>
      <c r="AD35" s="358"/>
      <c r="AE35" s="358"/>
      <c r="AF35" s="358"/>
      <c r="AG35" s="358"/>
      <c r="AH35" s="358"/>
      <c r="AI35" s="358"/>
      <c r="AJ35" s="358"/>
      <c r="AK35" s="358"/>
      <c r="AL35" s="358"/>
      <c r="AM35" s="358"/>
      <c r="AN35" s="358"/>
      <c r="AO35" s="358"/>
      <c r="AP35" s="358"/>
      <c r="AQ35" s="358"/>
      <c r="AR35" s="358"/>
      <c r="AS35" s="358"/>
      <c r="AT35" s="358"/>
      <c r="AU35" s="358"/>
      <c r="AV35" s="358"/>
      <c r="AW35" s="134"/>
      <c r="AX35" s="134"/>
      <c r="AY35" s="134"/>
      <c r="AZ35" s="134"/>
    </row>
    <row r="36" spans="2:52" ht="12" customHeight="1" x14ac:dyDescent="0.15">
      <c r="B36" s="157" t="s">
        <v>265</v>
      </c>
      <c r="C36" s="316">
        <v>1</v>
      </c>
      <c r="D36" s="155" t="s">
        <v>322</v>
      </c>
      <c r="E36" s="357">
        <v>661.5</v>
      </c>
      <c r="F36" s="357">
        <v>750.75</v>
      </c>
      <c r="G36" s="357">
        <v>696.53708162773898</v>
      </c>
      <c r="H36" s="357">
        <v>86177.8</v>
      </c>
      <c r="I36" s="357">
        <v>630</v>
      </c>
      <c r="J36" s="357">
        <v>787.5</v>
      </c>
      <c r="K36" s="357">
        <v>711.95341440243214</v>
      </c>
      <c r="L36" s="357">
        <v>275199.60000000003</v>
      </c>
      <c r="M36" s="357">
        <v>758.83500000000004</v>
      </c>
      <c r="N36" s="357">
        <v>1008</v>
      </c>
      <c r="O36" s="357">
        <v>851.33672131907952</v>
      </c>
      <c r="P36" s="357">
        <v>22892.399999999998</v>
      </c>
      <c r="Q36" s="357">
        <v>504</v>
      </c>
      <c r="R36" s="357">
        <v>619.5</v>
      </c>
      <c r="S36" s="357">
        <v>529.11720152548787</v>
      </c>
      <c r="T36" s="357">
        <v>31474.2</v>
      </c>
      <c r="U36" s="357">
        <v>546</v>
      </c>
      <c r="V36" s="357">
        <v>580.54499999999996</v>
      </c>
      <c r="W36" s="357">
        <v>568.86490316485595</v>
      </c>
      <c r="X36" s="360">
        <v>13357.4</v>
      </c>
      <c r="Z36" s="138"/>
      <c r="AA36" s="316"/>
      <c r="AB36" s="134"/>
      <c r="AC36" s="358"/>
      <c r="AD36" s="358"/>
      <c r="AE36" s="358"/>
      <c r="AF36" s="358"/>
      <c r="AG36" s="358"/>
      <c r="AH36" s="358"/>
      <c r="AI36" s="358"/>
      <c r="AJ36" s="358"/>
      <c r="AK36" s="358"/>
      <c r="AL36" s="358"/>
      <c r="AM36" s="358"/>
      <c r="AN36" s="358"/>
      <c r="AO36" s="358"/>
      <c r="AP36" s="358"/>
      <c r="AQ36" s="358"/>
      <c r="AR36" s="358"/>
      <c r="AS36" s="358"/>
      <c r="AT36" s="358"/>
      <c r="AU36" s="358"/>
      <c r="AV36" s="358"/>
      <c r="AW36" s="134"/>
      <c r="AX36" s="134"/>
      <c r="AY36" s="134"/>
      <c r="AZ36" s="134"/>
    </row>
    <row r="37" spans="2:52" ht="12" customHeight="1" x14ac:dyDescent="0.15">
      <c r="B37" s="157"/>
      <c r="C37" s="316">
        <v>2</v>
      </c>
      <c r="D37" s="155"/>
      <c r="E37" s="357">
        <v>651</v>
      </c>
      <c r="F37" s="357">
        <v>714</v>
      </c>
      <c r="G37" s="357">
        <v>669.19643219273473</v>
      </c>
      <c r="H37" s="357">
        <v>62765.899999999994</v>
      </c>
      <c r="I37" s="357">
        <v>630</v>
      </c>
      <c r="J37" s="357">
        <v>756</v>
      </c>
      <c r="K37" s="357">
        <v>704.63658603795693</v>
      </c>
      <c r="L37" s="357">
        <v>202176.7</v>
      </c>
      <c r="M37" s="357">
        <v>787.5</v>
      </c>
      <c r="N37" s="357">
        <v>945</v>
      </c>
      <c r="O37" s="357">
        <v>868.19646633000775</v>
      </c>
      <c r="P37" s="357">
        <v>18309.5</v>
      </c>
      <c r="Q37" s="357">
        <v>504</v>
      </c>
      <c r="R37" s="357">
        <v>641.55000000000007</v>
      </c>
      <c r="S37" s="357">
        <v>557.4978241179349</v>
      </c>
      <c r="T37" s="357">
        <v>41074.800000000003</v>
      </c>
      <c r="U37" s="357">
        <v>556.5</v>
      </c>
      <c r="V37" s="357">
        <v>594.82500000000005</v>
      </c>
      <c r="W37" s="357">
        <v>574.44018404907979</v>
      </c>
      <c r="X37" s="360">
        <v>18535.099999999999</v>
      </c>
      <c r="Z37" s="138"/>
      <c r="AA37" s="316"/>
      <c r="AB37" s="134"/>
      <c r="AC37" s="358"/>
      <c r="AD37" s="358"/>
      <c r="AE37" s="358"/>
      <c r="AF37" s="358"/>
      <c r="AG37" s="358"/>
      <c r="AH37" s="358"/>
      <c r="AI37" s="358"/>
      <c r="AJ37" s="358"/>
      <c r="AK37" s="358"/>
      <c r="AL37" s="358"/>
      <c r="AM37" s="358"/>
      <c r="AN37" s="358"/>
      <c r="AO37" s="358"/>
      <c r="AP37" s="358"/>
      <c r="AQ37" s="358"/>
      <c r="AR37" s="358"/>
      <c r="AS37" s="358"/>
      <c r="AT37" s="358"/>
      <c r="AU37" s="358"/>
      <c r="AV37" s="358"/>
      <c r="AW37" s="134"/>
      <c r="AX37" s="134"/>
      <c r="AY37" s="134"/>
      <c r="AZ37" s="134"/>
    </row>
    <row r="38" spans="2:52" ht="12" customHeight="1" x14ac:dyDescent="0.15">
      <c r="B38" s="157"/>
      <c r="C38" s="316">
        <v>3</v>
      </c>
      <c r="D38" s="155"/>
      <c r="E38" s="357">
        <v>609</v>
      </c>
      <c r="F38" s="357">
        <v>714</v>
      </c>
      <c r="G38" s="357">
        <v>662.40730703784084</v>
      </c>
      <c r="H38" s="357">
        <v>48324.9</v>
      </c>
      <c r="I38" s="357">
        <v>603.75</v>
      </c>
      <c r="J38" s="357">
        <v>761.04</v>
      </c>
      <c r="K38" s="357">
        <v>693.62538681641649</v>
      </c>
      <c r="L38" s="357">
        <v>62647.6</v>
      </c>
      <c r="M38" s="357">
        <v>766.5</v>
      </c>
      <c r="N38" s="357">
        <v>945</v>
      </c>
      <c r="O38" s="357">
        <v>859.80178184562124</v>
      </c>
      <c r="P38" s="357">
        <v>6417.6</v>
      </c>
      <c r="Q38" s="357">
        <v>514.5</v>
      </c>
      <c r="R38" s="357">
        <v>682.5</v>
      </c>
      <c r="S38" s="357">
        <v>580.64299348889892</v>
      </c>
      <c r="T38" s="357">
        <v>37648.100000000006</v>
      </c>
      <c r="U38" s="357">
        <v>546</v>
      </c>
      <c r="V38" s="357">
        <v>598.5</v>
      </c>
      <c r="W38" s="357">
        <v>573.06851611402897</v>
      </c>
      <c r="X38" s="360">
        <v>6907.5</v>
      </c>
      <c r="Z38" s="138"/>
      <c r="AA38" s="316"/>
      <c r="AB38" s="134"/>
      <c r="AC38" s="358"/>
      <c r="AD38" s="358"/>
      <c r="AE38" s="358"/>
      <c r="AF38" s="358"/>
      <c r="AG38" s="358"/>
      <c r="AH38" s="358"/>
      <c r="AI38" s="358"/>
      <c r="AJ38" s="358"/>
      <c r="AK38" s="358"/>
      <c r="AL38" s="358"/>
      <c r="AM38" s="358"/>
      <c r="AN38" s="358"/>
      <c r="AO38" s="358"/>
      <c r="AP38" s="358"/>
      <c r="AQ38" s="358"/>
      <c r="AR38" s="358"/>
      <c r="AS38" s="358"/>
      <c r="AT38" s="358"/>
      <c r="AU38" s="358"/>
      <c r="AV38" s="358"/>
      <c r="AW38" s="134"/>
      <c r="AX38" s="134"/>
      <c r="AY38" s="134"/>
      <c r="AZ38" s="134"/>
    </row>
    <row r="39" spans="2:52" ht="12" customHeight="1" x14ac:dyDescent="0.15">
      <c r="B39" s="157"/>
      <c r="C39" s="316">
        <v>4</v>
      </c>
      <c r="D39" s="155"/>
      <c r="E39" s="357">
        <v>609</v>
      </c>
      <c r="F39" s="357">
        <v>724.5</v>
      </c>
      <c r="G39" s="357">
        <v>657.16981145777106</v>
      </c>
      <c r="H39" s="357">
        <v>48036.5</v>
      </c>
      <c r="I39" s="357">
        <v>630</v>
      </c>
      <c r="J39" s="357">
        <v>766.5</v>
      </c>
      <c r="K39" s="357">
        <v>704.44750722533865</v>
      </c>
      <c r="L39" s="357">
        <v>89418</v>
      </c>
      <c r="M39" s="357">
        <v>766.5</v>
      </c>
      <c r="N39" s="357">
        <v>924</v>
      </c>
      <c r="O39" s="357">
        <v>853.83489963503609</v>
      </c>
      <c r="P39" s="357">
        <v>8479.2000000000007</v>
      </c>
      <c r="Q39" s="357">
        <v>577.5</v>
      </c>
      <c r="R39" s="357">
        <v>651.41999999999996</v>
      </c>
      <c r="S39" s="357">
        <v>603.74122908224945</v>
      </c>
      <c r="T39" s="357">
        <v>29754.5</v>
      </c>
      <c r="U39" s="357">
        <v>556.5</v>
      </c>
      <c r="V39" s="357">
        <v>639.24</v>
      </c>
      <c r="W39" s="357">
        <v>580.22677139037444</v>
      </c>
      <c r="X39" s="360">
        <v>5967.7999999999993</v>
      </c>
      <c r="Z39" s="138"/>
      <c r="AA39" s="316"/>
      <c r="AB39" s="134"/>
      <c r="AC39" s="358"/>
      <c r="AD39" s="358"/>
      <c r="AE39" s="358"/>
      <c r="AF39" s="358"/>
      <c r="AG39" s="358"/>
      <c r="AH39" s="358"/>
      <c r="AI39" s="358"/>
      <c r="AJ39" s="358"/>
      <c r="AK39" s="358"/>
      <c r="AL39" s="358"/>
      <c r="AM39" s="358"/>
      <c r="AN39" s="358"/>
      <c r="AO39" s="358"/>
      <c r="AP39" s="358"/>
      <c r="AQ39" s="358"/>
      <c r="AR39" s="358"/>
      <c r="AS39" s="358"/>
      <c r="AT39" s="358"/>
      <c r="AU39" s="358"/>
      <c r="AV39" s="358"/>
      <c r="AW39" s="134"/>
      <c r="AX39" s="134"/>
      <c r="AY39" s="134"/>
      <c r="AZ39" s="134"/>
    </row>
    <row r="40" spans="2:52" ht="12" customHeight="1" x14ac:dyDescent="0.15">
      <c r="B40" s="157"/>
      <c r="C40" s="316">
        <v>5</v>
      </c>
      <c r="D40" s="155"/>
      <c r="E40" s="357">
        <v>609</v>
      </c>
      <c r="F40" s="357">
        <v>714</v>
      </c>
      <c r="G40" s="357">
        <v>659.59861877914591</v>
      </c>
      <c r="H40" s="357">
        <v>43889.600000000006</v>
      </c>
      <c r="I40" s="357">
        <v>639.97500000000002</v>
      </c>
      <c r="J40" s="357">
        <v>766.5</v>
      </c>
      <c r="K40" s="357">
        <v>711.02354746659603</v>
      </c>
      <c r="L40" s="357">
        <v>223292</v>
      </c>
      <c r="M40" s="357">
        <v>766.5</v>
      </c>
      <c r="N40" s="357">
        <v>945</v>
      </c>
      <c r="O40" s="357">
        <v>867.92437038727712</v>
      </c>
      <c r="P40" s="357">
        <v>24438.799999999999</v>
      </c>
      <c r="Q40" s="357">
        <v>577.5</v>
      </c>
      <c r="R40" s="357">
        <v>682.5</v>
      </c>
      <c r="S40" s="357">
        <v>613.77317966617136</v>
      </c>
      <c r="T40" s="357">
        <v>36155.1</v>
      </c>
      <c r="U40" s="357">
        <v>577.5</v>
      </c>
      <c r="V40" s="357">
        <v>714</v>
      </c>
      <c r="W40" s="357">
        <v>593.65628823355689</v>
      </c>
      <c r="X40" s="360">
        <v>12710.699999999999</v>
      </c>
      <c r="Z40" s="138"/>
      <c r="AA40" s="316"/>
      <c r="AB40" s="134"/>
      <c r="AC40" s="358"/>
      <c r="AD40" s="358"/>
      <c r="AE40" s="358"/>
      <c r="AF40" s="358"/>
      <c r="AG40" s="358"/>
      <c r="AH40" s="358"/>
      <c r="AI40" s="358"/>
      <c r="AJ40" s="358"/>
      <c r="AK40" s="358"/>
      <c r="AL40" s="358"/>
      <c r="AM40" s="358"/>
      <c r="AN40" s="358"/>
      <c r="AO40" s="358"/>
      <c r="AP40" s="358"/>
      <c r="AQ40" s="358"/>
      <c r="AR40" s="358"/>
      <c r="AS40" s="358"/>
      <c r="AT40" s="358"/>
      <c r="AU40" s="358"/>
      <c r="AV40" s="358"/>
      <c r="AW40" s="134"/>
      <c r="AX40" s="134"/>
      <c r="AY40" s="134"/>
      <c r="AZ40" s="134"/>
    </row>
    <row r="41" spans="2:52" ht="12" customHeight="1" x14ac:dyDescent="0.15">
      <c r="B41" s="361"/>
      <c r="C41" s="318">
        <v>6</v>
      </c>
      <c r="D41" s="160"/>
      <c r="E41" s="362">
        <v>609</v>
      </c>
      <c r="F41" s="362">
        <v>714</v>
      </c>
      <c r="G41" s="362">
        <v>657.95899327890152</v>
      </c>
      <c r="H41" s="362">
        <v>37320.400000000001</v>
      </c>
      <c r="I41" s="362">
        <v>639.97500000000002</v>
      </c>
      <c r="J41" s="362">
        <v>766.5</v>
      </c>
      <c r="K41" s="362">
        <v>707.66349842624368</v>
      </c>
      <c r="L41" s="362">
        <v>162652.40000000002</v>
      </c>
      <c r="M41" s="362">
        <v>766.5</v>
      </c>
      <c r="N41" s="362">
        <v>945</v>
      </c>
      <c r="O41" s="362">
        <v>868.27444091923496</v>
      </c>
      <c r="P41" s="362">
        <v>15200.4</v>
      </c>
      <c r="Q41" s="362">
        <v>588</v>
      </c>
      <c r="R41" s="362">
        <v>714</v>
      </c>
      <c r="S41" s="362">
        <v>635.98919963521087</v>
      </c>
      <c r="T41" s="362">
        <v>153557.4</v>
      </c>
      <c r="U41" s="362">
        <v>588</v>
      </c>
      <c r="V41" s="362">
        <v>651</v>
      </c>
      <c r="W41" s="362">
        <v>597.60563593415509</v>
      </c>
      <c r="X41" s="363">
        <v>161012.6</v>
      </c>
      <c r="Z41" s="138"/>
      <c r="AA41" s="316"/>
      <c r="AB41" s="134"/>
      <c r="AC41" s="358"/>
      <c r="AD41" s="358"/>
      <c r="AE41" s="358"/>
      <c r="AF41" s="358"/>
      <c r="AG41" s="358"/>
      <c r="AH41" s="358"/>
      <c r="AI41" s="358"/>
      <c r="AJ41" s="358"/>
      <c r="AK41" s="358"/>
      <c r="AL41" s="358"/>
      <c r="AM41" s="358"/>
      <c r="AN41" s="358"/>
      <c r="AO41" s="358"/>
      <c r="AP41" s="358"/>
      <c r="AQ41" s="358"/>
      <c r="AR41" s="358"/>
      <c r="AS41" s="358"/>
      <c r="AT41" s="358"/>
      <c r="AU41" s="358"/>
      <c r="AV41" s="358"/>
      <c r="AW41" s="134"/>
      <c r="AX41" s="134"/>
      <c r="AY41" s="134"/>
      <c r="AZ41" s="134"/>
    </row>
    <row r="42" spans="2:52" ht="12" customHeight="1" x14ac:dyDescent="0.15">
      <c r="B42" s="504"/>
      <c r="C42" s="505"/>
      <c r="D42" s="400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7"/>
      <c r="U42" s="357"/>
      <c r="V42" s="357"/>
      <c r="W42" s="357"/>
      <c r="X42" s="357"/>
      <c r="Z42" s="138"/>
      <c r="AA42" s="316"/>
      <c r="AB42" s="134"/>
      <c r="AC42" s="358"/>
      <c r="AD42" s="358"/>
      <c r="AE42" s="358"/>
      <c r="AF42" s="358"/>
      <c r="AG42" s="358"/>
      <c r="AH42" s="358"/>
      <c r="AI42" s="358"/>
      <c r="AJ42" s="358"/>
      <c r="AK42" s="358"/>
      <c r="AL42" s="358"/>
      <c r="AM42" s="358"/>
      <c r="AN42" s="358"/>
      <c r="AO42" s="358"/>
      <c r="AP42" s="358"/>
      <c r="AQ42" s="358"/>
      <c r="AR42" s="358"/>
      <c r="AS42" s="358"/>
      <c r="AT42" s="358"/>
      <c r="AU42" s="358"/>
      <c r="AV42" s="358"/>
      <c r="AW42" s="134"/>
      <c r="AX42" s="134"/>
      <c r="AY42" s="134"/>
      <c r="AZ42" s="134"/>
    </row>
    <row r="43" spans="2:52" ht="12" customHeight="1" x14ac:dyDescent="0.15">
      <c r="B43" s="525"/>
      <c r="C43" s="526"/>
      <c r="D43" s="398"/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57"/>
      <c r="P43" s="357"/>
      <c r="Q43" s="357"/>
      <c r="R43" s="357"/>
      <c r="S43" s="357"/>
      <c r="T43" s="357"/>
      <c r="U43" s="357"/>
      <c r="V43" s="357"/>
      <c r="W43" s="357"/>
      <c r="X43" s="357"/>
      <c r="Z43" s="138"/>
      <c r="AA43" s="316"/>
      <c r="AB43" s="134"/>
      <c r="AC43" s="358"/>
      <c r="AD43" s="358"/>
      <c r="AE43" s="358"/>
      <c r="AF43" s="358"/>
      <c r="AG43" s="358"/>
      <c r="AH43" s="358"/>
      <c r="AI43" s="358"/>
      <c r="AJ43" s="358"/>
      <c r="AK43" s="358"/>
      <c r="AL43" s="358"/>
      <c r="AM43" s="358"/>
      <c r="AN43" s="358"/>
      <c r="AO43" s="358"/>
      <c r="AP43" s="358"/>
      <c r="AQ43" s="358"/>
      <c r="AR43" s="358"/>
      <c r="AS43" s="358"/>
      <c r="AT43" s="358"/>
      <c r="AU43" s="358"/>
      <c r="AV43" s="358"/>
      <c r="AW43" s="134"/>
      <c r="AX43" s="134"/>
      <c r="AY43" s="134"/>
      <c r="AZ43" s="134"/>
    </row>
    <row r="44" spans="2:52" ht="12" customHeight="1" x14ac:dyDescent="0.15">
      <c r="B44" s="506">
        <v>41428</v>
      </c>
      <c r="C44" s="507"/>
      <c r="D44" s="404">
        <v>41439</v>
      </c>
      <c r="E44" s="357">
        <v>609</v>
      </c>
      <c r="F44" s="357">
        <v>714</v>
      </c>
      <c r="G44" s="357">
        <v>656.07107800555912</v>
      </c>
      <c r="H44" s="357">
        <v>17564.400000000001</v>
      </c>
      <c r="I44" s="357">
        <v>639.97500000000002</v>
      </c>
      <c r="J44" s="357">
        <v>766.5</v>
      </c>
      <c r="K44" s="357">
        <v>705.80071639479024</v>
      </c>
      <c r="L44" s="357">
        <v>82131.600000000006</v>
      </c>
      <c r="M44" s="357">
        <v>766.5</v>
      </c>
      <c r="N44" s="357">
        <v>945</v>
      </c>
      <c r="O44" s="357">
        <v>872.76871298198671</v>
      </c>
      <c r="P44" s="357">
        <v>6869.5</v>
      </c>
      <c r="Q44" s="357">
        <v>588</v>
      </c>
      <c r="R44" s="357">
        <v>714</v>
      </c>
      <c r="S44" s="357">
        <v>618.04042358876234</v>
      </c>
      <c r="T44" s="357">
        <v>136191.6</v>
      </c>
      <c r="U44" s="357">
        <v>588</v>
      </c>
      <c r="V44" s="357">
        <v>651</v>
      </c>
      <c r="W44" s="357">
        <v>597.32052993949515</v>
      </c>
      <c r="X44" s="357">
        <v>109899.2</v>
      </c>
      <c r="Z44" s="138"/>
      <c r="AA44" s="316"/>
      <c r="AB44" s="134"/>
      <c r="AC44" s="358"/>
      <c r="AD44" s="358"/>
      <c r="AE44" s="358"/>
      <c r="AF44" s="358"/>
      <c r="AG44" s="358"/>
      <c r="AH44" s="358"/>
      <c r="AI44" s="358"/>
      <c r="AJ44" s="358"/>
      <c r="AK44" s="358"/>
      <c r="AL44" s="358"/>
      <c r="AM44" s="358"/>
      <c r="AN44" s="358"/>
      <c r="AO44" s="358"/>
      <c r="AP44" s="358"/>
      <c r="AQ44" s="358"/>
      <c r="AR44" s="358"/>
      <c r="AS44" s="358"/>
      <c r="AT44" s="358"/>
      <c r="AU44" s="358"/>
      <c r="AV44" s="358"/>
      <c r="AW44" s="134"/>
      <c r="AX44" s="134"/>
      <c r="AY44" s="134"/>
      <c r="AZ44" s="134"/>
    </row>
    <row r="45" spans="2:52" ht="12" customHeight="1" x14ac:dyDescent="0.15">
      <c r="B45" s="506">
        <v>41442</v>
      </c>
      <c r="C45" s="507"/>
      <c r="D45" s="404">
        <v>41453</v>
      </c>
      <c r="E45" s="357">
        <v>609</v>
      </c>
      <c r="F45" s="357">
        <v>714</v>
      </c>
      <c r="G45" s="357">
        <v>659.46165901325764</v>
      </c>
      <c r="H45" s="357">
        <v>19756</v>
      </c>
      <c r="I45" s="357">
        <v>640.5</v>
      </c>
      <c r="J45" s="357">
        <v>766.5</v>
      </c>
      <c r="K45" s="357">
        <v>709.48288088957077</v>
      </c>
      <c r="L45" s="357">
        <v>80520.800000000003</v>
      </c>
      <c r="M45" s="357">
        <v>766.5</v>
      </c>
      <c r="N45" s="357">
        <v>924</v>
      </c>
      <c r="O45" s="357">
        <v>864.37510815133214</v>
      </c>
      <c r="P45" s="357">
        <v>8330.9</v>
      </c>
      <c r="Q45" s="357">
        <v>588</v>
      </c>
      <c r="R45" s="357">
        <v>714</v>
      </c>
      <c r="S45" s="357">
        <v>643.66579348742619</v>
      </c>
      <c r="T45" s="357">
        <v>17365.8</v>
      </c>
      <c r="U45" s="357">
        <v>588</v>
      </c>
      <c r="V45" s="357">
        <v>626.64</v>
      </c>
      <c r="W45" s="357">
        <v>597.63330094139087</v>
      </c>
      <c r="X45" s="357">
        <v>51113.4</v>
      </c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</row>
    <row r="46" spans="2:52" ht="12.75" customHeight="1" x14ac:dyDescent="0.15">
      <c r="B46" s="508"/>
      <c r="C46" s="509"/>
      <c r="D46" s="409"/>
      <c r="E46" s="362"/>
      <c r="F46" s="362"/>
      <c r="G46" s="362"/>
      <c r="H46" s="164"/>
      <c r="I46" s="362"/>
      <c r="J46" s="362"/>
      <c r="K46" s="362"/>
      <c r="L46" s="164"/>
      <c r="M46" s="362"/>
      <c r="N46" s="362"/>
      <c r="O46" s="362"/>
      <c r="P46" s="164"/>
      <c r="Q46" s="362"/>
      <c r="R46" s="362"/>
      <c r="S46" s="362"/>
      <c r="T46" s="164"/>
      <c r="U46" s="362"/>
      <c r="V46" s="362"/>
      <c r="W46" s="362"/>
      <c r="X46" s="362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</row>
    <row r="47" spans="2:52" ht="6" customHeight="1" x14ac:dyDescent="0.15">
      <c r="B47" s="180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</row>
    <row r="48" spans="2:52" ht="4.5" customHeight="1" x14ac:dyDescent="0.15">
      <c r="B48" s="225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</row>
    <row r="49" spans="2:52" ht="12.75" customHeight="1" x14ac:dyDescent="0.15">
      <c r="B49" s="180" t="s">
        <v>109</v>
      </c>
      <c r="C49" s="135" t="s">
        <v>250</v>
      </c>
      <c r="X49" s="358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</row>
    <row r="50" spans="2:52" x14ac:dyDescent="0.15">
      <c r="B50" s="225" t="s">
        <v>111</v>
      </c>
      <c r="C50" s="135" t="s">
        <v>364</v>
      </c>
      <c r="X50" s="358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</row>
    <row r="51" spans="2:52" x14ac:dyDescent="0.15">
      <c r="B51" s="225" t="s">
        <v>199</v>
      </c>
      <c r="C51" s="135" t="s">
        <v>112</v>
      </c>
      <c r="X51" s="358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</row>
    <row r="52" spans="2:52" x14ac:dyDescent="0.15">
      <c r="B52" s="225"/>
      <c r="X52" s="358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</row>
    <row r="53" spans="2:52" x14ac:dyDescent="0.15">
      <c r="K53" s="134"/>
      <c r="L53" s="134"/>
      <c r="M53" s="134"/>
      <c r="N53" s="134"/>
      <c r="O53" s="134"/>
      <c r="X53" s="358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</row>
    <row r="54" spans="2:52" ht="13.5" x14ac:dyDescent="0.15">
      <c r="E54" s="177"/>
      <c r="F54" s="312"/>
      <c r="G54" s="312"/>
      <c r="H54" s="312"/>
      <c r="I54" s="312"/>
      <c r="J54" s="312"/>
      <c r="K54" s="312"/>
      <c r="L54" s="312"/>
      <c r="M54" s="312"/>
      <c r="N54" s="312"/>
      <c r="O54" s="312"/>
      <c r="P54" s="179"/>
      <c r="Q54" s="179"/>
      <c r="R54" s="179"/>
      <c r="S54" s="179"/>
      <c r="T54" s="179"/>
      <c r="U54" s="179"/>
      <c r="V54" s="179"/>
      <c r="W54" s="179"/>
      <c r="X54" s="358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</row>
    <row r="55" spans="2:52" ht="13.5" x14ac:dyDescent="0.15"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X55" s="358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</row>
    <row r="56" spans="2:52" ht="13.5" x14ac:dyDescent="0.15"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X56" s="358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</row>
    <row r="57" spans="2:52" ht="13.5" x14ac:dyDescent="0.15"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9"/>
      <c r="Q57" s="179"/>
      <c r="R57" s="179"/>
      <c r="S57" s="179"/>
      <c r="T57" s="179"/>
      <c r="U57" s="179"/>
      <c r="V57" s="179"/>
      <c r="W57" s="179"/>
      <c r="X57" s="358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</row>
    <row r="58" spans="2:52" x14ac:dyDescent="0.15">
      <c r="K58" s="134"/>
      <c r="L58" s="134"/>
      <c r="M58" s="134"/>
      <c r="N58" s="134"/>
      <c r="O58" s="134"/>
      <c r="X58" s="358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</row>
    <row r="59" spans="2:52" x14ac:dyDescent="0.15">
      <c r="X59" s="358"/>
      <c r="Y59" s="134"/>
    </row>
    <row r="60" spans="2:52" x14ac:dyDescent="0.15">
      <c r="X60" s="358"/>
      <c r="Y60" s="134"/>
    </row>
    <row r="61" spans="2:52" x14ac:dyDescent="0.15">
      <c r="X61" s="358"/>
      <c r="Y61" s="134"/>
    </row>
    <row r="62" spans="2:52" x14ac:dyDescent="0.15">
      <c r="X62" s="358"/>
      <c r="Y62" s="134"/>
    </row>
    <row r="63" spans="2:52" x14ac:dyDescent="0.15">
      <c r="X63" s="134"/>
      <c r="Y63" s="134"/>
    </row>
    <row r="64" spans="2:52" x14ac:dyDescent="0.15">
      <c r="X64" s="134"/>
      <c r="Y64" s="134"/>
    </row>
  </sheetData>
  <phoneticPr fontId="6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"/>
  <sheetViews>
    <sheetView zoomScaleNormal="100" workbookViewId="0"/>
  </sheetViews>
  <sheetFormatPr defaultColWidth="7.5" defaultRowHeight="12" x14ac:dyDescent="0.15"/>
  <cols>
    <col min="1" max="1" width="0.75" style="135" customWidth="1"/>
    <col min="2" max="2" width="6.625" style="135" customWidth="1"/>
    <col min="3" max="3" width="2.875" style="135" customWidth="1"/>
    <col min="4" max="4" width="7.1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16384" width="7.5" style="135"/>
  </cols>
  <sheetData>
    <row r="1" spans="1:42" ht="15" customHeight="1" x14ac:dyDescent="0.15">
      <c r="A1" s="134"/>
      <c r="B1" s="373"/>
      <c r="C1" s="373"/>
      <c r="D1" s="373"/>
      <c r="V1" s="134"/>
      <c r="W1" s="342"/>
      <c r="X1" s="342"/>
      <c r="Y1" s="342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</row>
    <row r="2" spans="1:42" ht="12.75" customHeight="1" x14ac:dyDescent="0.15">
      <c r="A2" s="134"/>
      <c r="B2" s="135" t="s">
        <v>365</v>
      </c>
      <c r="C2" s="344"/>
      <c r="D2" s="344"/>
      <c r="V2" s="134"/>
      <c r="W2" s="134"/>
      <c r="X2" s="345"/>
      <c r="Y2" s="345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</row>
    <row r="3" spans="1:42" ht="12.75" customHeight="1" x14ac:dyDescent="0.15">
      <c r="A3" s="134"/>
      <c r="B3" s="344"/>
      <c r="C3" s="344"/>
      <c r="D3" s="344"/>
      <c r="T3" s="137" t="s">
        <v>87</v>
      </c>
      <c r="V3" s="134"/>
      <c r="W3" s="345"/>
      <c r="X3" s="345"/>
      <c r="Y3" s="345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8"/>
      <c r="AP3" s="134"/>
    </row>
    <row r="4" spans="1:42" ht="3.75" customHeight="1" x14ac:dyDescent="0.15">
      <c r="A4" s="134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</row>
    <row r="5" spans="1:42" ht="12" customHeight="1" x14ac:dyDescent="0.15">
      <c r="A5" s="134"/>
      <c r="B5" s="320"/>
      <c r="C5" s="495" t="s">
        <v>259</v>
      </c>
      <c r="D5" s="496"/>
      <c r="E5" s="139" t="s">
        <v>366</v>
      </c>
      <c r="F5" s="497"/>
      <c r="G5" s="497"/>
      <c r="H5" s="498"/>
      <c r="I5" s="139" t="s">
        <v>367</v>
      </c>
      <c r="J5" s="497"/>
      <c r="K5" s="497"/>
      <c r="L5" s="498"/>
      <c r="M5" s="139" t="s">
        <v>368</v>
      </c>
      <c r="N5" s="497"/>
      <c r="O5" s="497"/>
      <c r="P5" s="498"/>
      <c r="Q5" s="139" t="s">
        <v>369</v>
      </c>
      <c r="R5" s="497"/>
      <c r="S5" s="497"/>
      <c r="T5" s="498"/>
      <c r="V5" s="134"/>
      <c r="W5" s="134"/>
      <c r="X5" s="499"/>
      <c r="Y5" s="499"/>
      <c r="Z5" s="134"/>
      <c r="AA5" s="345"/>
      <c r="AB5" s="345"/>
      <c r="AC5" s="345"/>
      <c r="AD5" s="134"/>
      <c r="AE5" s="345"/>
      <c r="AF5" s="345"/>
      <c r="AG5" s="345"/>
      <c r="AH5" s="134"/>
      <c r="AI5" s="345"/>
      <c r="AJ5" s="345"/>
      <c r="AK5" s="345"/>
      <c r="AL5" s="134"/>
      <c r="AM5" s="345"/>
      <c r="AN5" s="345"/>
      <c r="AO5" s="345"/>
      <c r="AP5" s="134"/>
    </row>
    <row r="6" spans="1:42" ht="12" customHeight="1" x14ac:dyDescent="0.15">
      <c r="A6" s="134"/>
      <c r="B6" s="156"/>
      <c r="C6" s="149"/>
      <c r="D6" s="160"/>
      <c r="E6" s="149"/>
      <c r="F6" s="500"/>
      <c r="G6" s="500"/>
      <c r="H6" s="501"/>
      <c r="I6" s="149"/>
      <c r="J6" s="500"/>
      <c r="K6" s="500"/>
      <c r="L6" s="501"/>
      <c r="M6" s="149"/>
      <c r="N6" s="500"/>
      <c r="O6" s="500"/>
      <c r="P6" s="501"/>
      <c r="Q6" s="149"/>
      <c r="R6" s="500"/>
      <c r="S6" s="500"/>
      <c r="T6" s="501"/>
      <c r="V6" s="134"/>
      <c r="W6" s="134"/>
      <c r="X6" s="134"/>
      <c r="Y6" s="134"/>
      <c r="Z6" s="134"/>
      <c r="AA6" s="345"/>
      <c r="AB6" s="345"/>
      <c r="AC6" s="345"/>
      <c r="AD6" s="134"/>
      <c r="AE6" s="345"/>
      <c r="AF6" s="345"/>
      <c r="AG6" s="345"/>
      <c r="AH6" s="134"/>
      <c r="AI6" s="345"/>
      <c r="AJ6" s="345"/>
      <c r="AK6" s="345"/>
      <c r="AL6" s="134"/>
      <c r="AM6" s="345"/>
      <c r="AN6" s="345"/>
      <c r="AO6" s="345"/>
      <c r="AP6" s="134"/>
    </row>
    <row r="7" spans="1:42" ht="12" customHeight="1" x14ac:dyDescent="0.15">
      <c r="A7" s="134"/>
      <c r="B7" s="353" t="s">
        <v>321</v>
      </c>
      <c r="C7" s="354"/>
      <c r="D7" s="355"/>
      <c r="E7" s="380" t="s">
        <v>279</v>
      </c>
      <c r="F7" s="380" t="s">
        <v>174</v>
      </c>
      <c r="G7" s="380" t="s">
        <v>280</v>
      </c>
      <c r="H7" s="380" t="s">
        <v>98</v>
      </c>
      <c r="I7" s="380" t="s">
        <v>279</v>
      </c>
      <c r="J7" s="380" t="s">
        <v>174</v>
      </c>
      <c r="K7" s="380" t="s">
        <v>280</v>
      </c>
      <c r="L7" s="380" t="s">
        <v>98</v>
      </c>
      <c r="M7" s="380" t="s">
        <v>279</v>
      </c>
      <c r="N7" s="380" t="s">
        <v>174</v>
      </c>
      <c r="O7" s="380" t="s">
        <v>280</v>
      </c>
      <c r="P7" s="380" t="s">
        <v>98</v>
      </c>
      <c r="Q7" s="380" t="s">
        <v>279</v>
      </c>
      <c r="R7" s="380" t="s">
        <v>174</v>
      </c>
      <c r="S7" s="380" t="s">
        <v>280</v>
      </c>
      <c r="T7" s="380" t="s">
        <v>98</v>
      </c>
      <c r="V7" s="134"/>
      <c r="W7" s="378"/>
      <c r="X7" s="378"/>
      <c r="Y7" s="378"/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134"/>
    </row>
    <row r="8" spans="1:42" ht="12" customHeight="1" x14ac:dyDescent="0.15">
      <c r="A8" s="134"/>
      <c r="B8" s="149"/>
      <c r="C8" s="150"/>
      <c r="D8" s="160"/>
      <c r="E8" s="382"/>
      <c r="F8" s="382"/>
      <c r="G8" s="382" t="s">
        <v>281</v>
      </c>
      <c r="H8" s="382"/>
      <c r="I8" s="382"/>
      <c r="J8" s="382"/>
      <c r="K8" s="382" t="s">
        <v>281</v>
      </c>
      <c r="L8" s="382"/>
      <c r="M8" s="382"/>
      <c r="N8" s="382"/>
      <c r="O8" s="382" t="s">
        <v>281</v>
      </c>
      <c r="P8" s="382"/>
      <c r="Q8" s="382"/>
      <c r="R8" s="382"/>
      <c r="S8" s="382" t="s">
        <v>281</v>
      </c>
      <c r="T8" s="382"/>
      <c r="V8" s="134"/>
      <c r="W8" s="134"/>
      <c r="X8" s="134"/>
      <c r="Y8" s="134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381"/>
      <c r="AM8" s="381"/>
      <c r="AN8" s="381"/>
      <c r="AO8" s="381"/>
      <c r="AP8" s="134"/>
    </row>
    <row r="9" spans="1:42" ht="12" customHeight="1" x14ac:dyDescent="0.15">
      <c r="A9" s="134"/>
      <c r="B9" s="157" t="s">
        <v>263</v>
      </c>
      <c r="C9" s="316">
        <v>22</v>
      </c>
      <c r="D9" s="155" t="s">
        <v>264</v>
      </c>
      <c r="E9" s="357">
        <v>705</v>
      </c>
      <c r="F9" s="357">
        <v>893</v>
      </c>
      <c r="G9" s="357">
        <v>784</v>
      </c>
      <c r="H9" s="357">
        <v>10642</v>
      </c>
      <c r="I9" s="357">
        <v>494</v>
      </c>
      <c r="J9" s="357">
        <v>662</v>
      </c>
      <c r="K9" s="357">
        <v>557</v>
      </c>
      <c r="L9" s="357">
        <v>251727</v>
      </c>
      <c r="M9" s="357">
        <v>525</v>
      </c>
      <c r="N9" s="357">
        <v>704</v>
      </c>
      <c r="O9" s="357">
        <v>567</v>
      </c>
      <c r="P9" s="357">
        <v>380763</v>
      </c>
      <c r="Q9" s="357">
        <v>704</v>
      </c>
      <c r="R9" s="357">
        <v>814</v>
      </c>
      <c r="S9" s="357">
        <v>800</v>
      </c>
      <c r="T9" s="360">
        <v>11545</v>
      </c>
      <c r="V9" s="134"/>
      <c r="W9" s="138"/>
      <c r="X9" s="316"/>
      <c r="Y9" s="134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134"/>
    </row>
    <row r="10" spans="1:42" ht="12" customHeight="1" x14ac:dyDescent="0.15">
      <c r="A10" s="134"/>
      <c r="B10" s="157"/>
      <c r="C10" s="316">
        <v>23</v>
      </c>
      <c r="D10" s="155"/>
      <c r="E10" s="158">
        <v>653.41499999999996</v>
      </c>
      <c r="F10" s="158">
        <v>871.5</v>
      </c>
      <c r="G10" s="159">
        <v>742.1296182912323</v>
      </c>
      <c r="H10" s="158">
        <v>14574.500000000002</v>
      </c>
      <c r="I10" s="158">
        <v>482.79</v>
      </c>
      <c r="J10" s="158">
        <v>619.91999999999996</v>
      </c>
      <c r="K10" s="158">
        <v>525.85754393484785</v>
      </c>
      <c r="L10" s="158">
        <v>222879.19999999998</v>
      </c>
      <c r="M10" s="158">
        <v>504</v>
      </c>
      <c r="N10" s="158">
        <v>703.5</v>
      </c>
      <c r="O10" s="158">
        <v>533.44628197055113</v>
      </c>
      <c r="P10" s="158">
        <v>313867.3</v>
      </c>
      <c r="Q10" s="158">
        <v>703.5</v>
      </c>
      <c r="R10" s="158">
        <v>892.5</v>
      </c>
      <c r="S10" s="158">
        <v>783.45513749999998</v>
      </c>
      <c r="T10" s="159">
        <v>10405</v>
      </c>
      <c r="V10" s="134"/>
      <c r="W10" s="138"/>
      <c r="X10" s="316"/>
      <c r="Y10" s="134"/>
      <c r="Z10" s="358"/>
      <c r="AA10" s="358"/>
      <c r="AB10" s="358"/>
      <c r="AC10" s="358"/>
      <c r="AD10" s="358"/>
      <c r="AE10" s="358"/>
      <c r="AF10" s="358"/>
      <c r="AG10" s="358"/>
      <c r="AH10" s="358"/>
      <c r="AI10" s="358"/>
      <c r="AJ10" s="358"/>
      <c r="AK10" s="358"/>
      <c r="AL10" s="358"/>
      <c r="AM10" s="358"/>
      <c r="AN10" s="358"/>
      <c r="AO10" s="358"/>
      <c r="AP10" s="134"/>
    </row>
    <row r="11" spans="1:42" ht="12" customHeight="1" x14ac:dyDescent="0.15">
      <c r="A11" s="134"/>
      <c r="B11" s="361"/>
      <c r="C11" s="318">
        <v>24</v>
      </c>
      <c r="D11" s="160"/>
      <c r="E11" s="161">
        <v>630</v>
      </c>
      <c r="F11" s="161">
        <v>816.06000000000006</v>
      </c>
      <c r="G11" s="162">
        <v>681.53523801659708</v>
      </c>
      <c r="H11" s="161">
        <v>7580.3</v>
      </c>
      <c r="I11" s="161">
        <v>467.25</v>
      </c>
      <c r="J11" s="161">
        <v>610.57500000000005</v>
      </c>
      <c r="K11" s="161">
        <v>500.07080752623062</v>
      </c>
      <c r="L11" s="161">
        <v>309676.09999999998</v>
      </c>
      <c r="M11" s="161">
        <v>504</v>
      </c>
      <c r="N11" s="161">
        <v>756</v>
      </c>
      <c r="O11" s="161">
        <v>540.08458588873441</v>
      </c>
      <c r="P11" s="161">
        <v>955841.39999999991</v>
      </c>
      <c r="Q11" s="161">
        <v>682.5</v>
      </c>
      <c r="R11" s="162">
        <v>840</v>
      </c>
      <c r="S11" s="161">
        <v>699.15464599939321</v>
      </c>
      <c r="T11" s="162">
        <v>19147.2</v>
      </c>
      <c r="V11" s="134"/>
      <c r="W11" s="138"/>
      <c r="X11" s="316"/>
      <c r="Y11" s="134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34"/>
    </row>
    <row r="12" spans="1:42" ht="12" customHeight="1" x14ac:dyDescent="0.15">
      <c r="A12" s="134"/>
      <c r="B12" s="157"/>
      <c r="C12" s="316">
        <v>10</v>
      </c>
      <c r="D12" s="155"/>
      <c r="E12" s="357">
        <v>630</v>
      </c>
      <c r="F12" s="357">
        <v>787.5</v>
      </c>
      <c r="G12" s="357">
        <v>706.04624235362644</v>
      </c>
      <c r="H12" s="357">
        <v>756.5</v>
      </c>
      <c r="I12" s="357">
        <v>483</v>
      </c>
      <c r="J12" s="357">
        <v>577.5</v>
      </c>
      <c r="K12" s="357">
        <v>516.39835492081795</v>
      </c>
      <c r="L12" s="357">
        <v>22048.1</v>
      </c>
      <c r="M12" s="357">
        <v>525</v>
      </c>
      <c r="N12" s="357">
        <v>693</v>
      </c>
      <c r="O12" s="357">
        <v>565.21749494837388</v>
      </c>
      <c r="P12" s="357">
        <v>114836.2</v>
      </c>
      <c r="Q12" s="357">
        <v>693</v>
      </c>
      <c r="R12" s="357">
        <v>798</v>
      </c>
      <c r="S12" s="357">
        <v>720.29094827586221</v>
      </c>
      <c r="T12" s="360">
        <v>1769.4</v>
      </c>
      <c r="V12" s="134"/>
      <c r="W12" s="138"/>
      <c r="X12" s="316"/>
      <c r="Y12" s="134"/>
      <c r="Z12" s="358"/>
      <c r="AA12" s="358"/>
      <c r="AB12" s="358"/>
      <c r="AC12" s="358"/>
      <c r="AD12" s="358"/>
      <c r="AE12" s="358"/>
      <c r="AF12" s="358"/>
      <c r="AG12" s="358"/>
      <c r="AH12" s="358"/>
      <c r="AI12" s="358"/>
      <c r="AJ12" s="358"/>
      <c r="AK12" s="358"/>
      <c r="AL12" s="358"/>
      <c r="AM12" s="358"/>
      <c r="AN12" s="358"/>
      <c r="AO12" s="358"/>
      <c r="AP12" s="134"/>
    </row>
    <row r="13" spans="1:42" ht="12" customHeight="1" x14ac:dyDescent="0.15">
      <c r="A13" s="134"/>
      <c r="B13" s="157"/>
      <c r="C13" s="316">
        <v>11</v>
      </c>
      <c r="D13" s="155"/>
      <c r="E13" s="357">
        <v>651</v>
      </c>
      <c r="F13" s="357">
        <v>794.53500000000008</v>
      </c>
      <c r="G13" s="360">
        <v>698.86508396062538</v>
      </c>
      <c r="H13" s="357">
        <v>571</v>
      </c>
      <c r="I13" s="357">
        <v>485.94000000000005</v>
      </c>
      <c r="J13" s="357">
        <v>577.5</v>
      </c>
      <c r="K13" s="357">
        <v>523.42971664594086</v>
      </c>
      <c r="L13" s="357">
        <v>20220.900000000001</v>
      </c>
      <c r="M13" s="357">
        <v>514.5</v>
      </c>
      <c r="N13" s="357">
        <v>682.5</v>
      </c>
      <c r="O13" s="357">
        <v>560.03674592442349</v>
      </c>
      <c r="P13" s="357">
        <v>67595.7</v>
      </c>
      <c r="Q13" s="357">
        <v>693</v>
      </c>
      <c r="R13" s="357">
        <v>798</v>
      </c>
      <c r="S13" s="357">
        <v>729.3778994845361</v>
      </c>
      <c r="T13" s="360">
        <v>4857.3</v>
      </c>
      <c r="V13" s="134"/>
      <c r="W13" s="138"/>
      <c r="X13" s="316"/>
      <c r="Y13" s="134"/>
      <c r="Z13" s="358"/>
      <c r="AA13" s="358"/>
      <c r="AB13" s="358"/>
      <c r="AC13" s="358"/>
      <c r="AD13" s="358"/>
      <c r="AE13" s="358"/>
      <c r="AF13" s="358"/>
      <c r="AG13" s="358"/>
      <c r="AH13" s="358"/>
      <c r="AI13" s="358"/>
      <c r="AJ13" s="358"/>
      <c r="AK13" s="358"/>
      <c r="AL13" s="358"/>
      <c r="AM13" s="358"/>
      <c r="AN13" s="358"/>
      <c r="AO13" s="358"/>
      <c r="AP13" s="134"/>
    </row>
    <row r="14" spans="1:42" ht="12" customHeight="1" x14ac:dyDescent="0.15">
      <c r="A14" s="134"/>
      <c r="B14" s="157"/>
      <c r="C14" s="316">
        <v>12</v>
      </c>
      <c r="D14" s="155"/>
      <c r="E14" s="357">
        <v>651</v>
      </c>
      <c r="F14" s="357">
        <v>724.5</v>
      </c>
      <c r="G14" s="357">
        <v>677.85386949924134</v>
      </c>
      <c r="H14" s="357">
        <v>473.5</v>
      </c>
      <c r="I14" s="357">
        <v>467.25</v>
      </c>
      <c r="J14" s="357">
        <v>577.5</v>
      </c>
      <c r="K14" s="357">
        <v>511.20192382692818</v>
      </c>
      <c r="L14" s="357">
        <v>36985</v>
      </c>
      <c r="M14" s="357">
        <v>525</v>
      </c>
      <c r="N14" s="357">
        <v>619.5</v>
      </c>
      <c r="O14" s="357">
        <v>568.17836624278266</v>
      </c>
      <c r="P14" s="357">
        <v>54278.2</v>
      </c>
      <c r="Q14" s="357">
        <v>703.5</v>
      </c>
      <c r="R14" s="357">
        <v>787.5</v>
      </c>
      <c r="S14" s="357">
        <v>729.95517241379309</v>
      </c>
      <c r="T14" s="360">
        <v>1895.5</v>
      </c>
      <c r="V14" s="134"/>
      <c r="W14" s="138"/>
      <c r="X14" s="316"/>
      <c r="Y14" s="134"/>
      <c r="Z14" s="358"/>
      <c r="AA14" s="358"/>
      <c r="AB14" s="358"/>
      <c r="AC14" s="358"/>
      <c r="AD14" s="358"/>
      <c r="AE14" s="358"/>
      <c r="AF14" s="358"/>
      <c r="AG14" s="358"/>
      <c r="AH14" s="358"/>
      <c r="AI14" s="358"/>
      <c r="AJ14" s="358"/>
      <c r="AK14" s="358"/>
      <c r="AL14" s="358"/>
      <c r="AM14" s="358"/>
      <c r="AN14" s="358"/>
      <c r="AO14" s="358"/>
      <c r="AP14" s="134"/>
    </row>
    <row r="15" spans="1:42" ht="12" customHeight="1" x14ac:dyDescent="0.15">
      <c r="A15" s="134"/>
      <c r="B15" s="157" t="s">
        <v>265</v>
      </c>
      <c r="C15" s="316">
        <v>1</v>
      </c>
      <c r="D15" s="155" t="s">
        <v>322</v>
      </c>
      <c r="E15" s="357">
        <v>714</v>
      </c>
      <c r="F15" s="357">
        <v>787.5</v>
      </c>
      <c r="G15" s="357">
        <v>737.05648395721926</v>
      </c>
      <c r="H15" s="357">
        <v>955.30000000000007</v>
      </c>
      <c r="I15" s="357">
        <v>546</v>
      </c>
      <c r="J15" s="357">
        <v>598.5</v>
      </c>
      <c r="K15" s="357">
        <v>567.2791513798054</v>
      </c>
      <c r="L15" s="357">
        <v>22733</v>
      </c>
      <c r="M15" s="357">
        <v>577.5</v>
      </c>
      <c r="N15" s="357">
        <v>690.06000000000006</v>
      </c>
      <c r="O15" s="357">
        <v>603.48474987676366</v>
      </c>
      <c r="P15" s="357">
        <v>35537.300000000003</v>
      </c>
      <c r="Q15" s="357">
        <v>787.5</v>
      </c>
      <c r="R15" s="357">
        <v>840</v>
      </c>
      <c r="S15" s="357">
        <v>816.76991150442495</v>
      </c>
      <c r="T15" s="360">
        <v>2679.1</v>
      </c>
      <c r="V15" s="134"/>
      <c r="W15" s="138"/>
      <c r="X15" s="316"/>
      <c r="Y15" s="134"/>
      <c r="Z15" s="358"/>
      <c r="AA15" s="358"/>
      <c r="AB15" s="358"/>
      <c r="AC15" s="358"/>
      <c r="AD15" s="358"/>
      <c r="AE15" s="358"/>
      <c r="AF15" s="358"/>
      <c r="AG15" s="358"/>
      <c r="AH15" s="358"/>
      <c r="AI15" s="358"/>
      <c r="AJ15" s="358"/>
      <c r="AK15" s="358"/>
      <c r="AL15" s="358"/>
      <c r="AM15" s="358"/>
      <c r="AN15" s="358"/>
      <c r="AO15" s="358"/>
      <c r="AP15" s="134"/>
    </row>
    <row r="16" spans="1:42" ht="12" customHeight="1" x14ac:dyDescent="0.15">
      <c r="A16" s="134"/>
      <c r="B16" s="157"/>
      <c r="C16" s="316">
        <v>2</v>
      </c>
      <c r="D16" s="155"/>
      <c r="E16" s="357">
        <v>682.5</v>
      </c>
      <c r="F16" s="357">
        <v>787.5</v>
      </c>
      <c r="G16" s="357">
        <v>734.38312499999995</v>
      </c>
      <c r="H16" s="357">
        <v>1610</v>
      </c>
      <c r="I16" s="357">
        <v>546</v>
      </c>
      <c r="J16" s="357">
        <v>593.35500000000002</v>
      </c>
      <c r="K16" s="357">
        <v>562.26404732542005</v>
      </c>
      <c r="L16" s="357">
        <v>33707.599999999999</v>
      </c>
      <c r="M16" s="357">
        <v>582.75</v>
      </c>
      <c r="N16" s="357">
        <v>663.28500000000008</v>
      </c>
      <c r="O16" s="357">
        <v>606.21810651605119</v>
      </c>
      <c r="P16" s="357">
        <v>33404.800000000003</v>
      </c>
      <c r="Q16" s="357">
        <v>735</v>
      </c>
      <c r="R16" s="357">
        <v>861</v>
      </c>
      <c r="S16" s="357">
        <v>773.349609375</v>
      </c>
      <c r="T16" s="360">
        <v>1698.4</v>
      </c>
      <c r="V16" s="358"/>
      <c r="W16" s="138"/>
      <c r="X16" s="316"/>
      <c r="Y16" s="134"/>
      <c r="Z16" s="358"/>
      <c r="AA16" s="358"/>
      <c r="AB16" s="358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8"/>
      <c r="AN16" s="358"/>
      <c r="AO16" s="358"/>
      <c r="AP16" s="134"/>
    </row>
    <row r="17" spans="1:42" ht="12" customHeight="1" x14ac:dyDescent="0.15">
      <c r="A17" s="134"/>
      <c r="B17" s="157"/>
      <c r="C17" s="316">
        <v>3</v>
      </c>
      <c r="D17" s="155"/>
      <c r="E17" s="357">
        <v>693</v>
      </c>
      <c r="F17" s="357">
        <v>787.5</v>
      </c>
      <c r="G17" s="357">
        <v>745.11342042755336</v>
      </c>
      <c r="H17" s="357">
        <v>616</v>
      </c>
      <c r="I17" s="357">
        <v>525</v>
      </c>
      <c r="J17" s="357">
        <v>635.25</v>
      </c>
      <c r="K17" s="357">
        <v>580.85721592833488</v>
      </c>
      <c r="L17" s="357">
        <v>19415.800000000003</v>
      </c>
      <c r="M17" s="357">
        <v>577.5</v>
      </c>
      <c r="N17" s="357">
        <v>717.15</v>
      </c>
      <c r="O17" s="357">
        <v>615.01038901009508</v>
      </c>
      <c r="P17" s="357">
        <v>38934.800000000003</v>
      </c>
      <c r="Q17" s="357">
        <v>714</v>
      </c>
      <c r="R17" s="357">
        <v>861</v>
      </c>
      <c r="S17" s="357">
        <v>743.13750000000005</v>
      </c>
      <c r="T17" s="360">
        <v>1625</v>
      </c>
      <c r="V17" s="358"/>
      <c r="W17" s="138"/>
      <c r="X17" s="316"/>
      <c r="Y17" s="134"/>
      <c r="Z17" s="358"/>
      <c r="AA17" s="358"/>
      <c r="AB17" s="358"/>
      <c r="AC17" s="358"/>
      <c r="AD17" s="358"/>
      <c r="AE17" s="358"/>
      <c r="AF17" s="358"/>
      <c r="AG17" s="358"/>
      <c r="AH17" s="358"/>
      <c r="AI17" s="358"/>
      <c r="AJ17" s="358"/>
      <c r="AK17" s="358"/>
      <c r="AL17" s="358"/>
      <c r="AM17" s="358"/>
      <c r="AN17" s="358"/>
      <c r="AO17" s="358"/>
      <c r="AP17" s="134"/>
    </row>
    <row r="18" spans="1:42" ht="12" customHeight="1" x14ac:dyDescent="0.15">
      <c r="A18" s="134"/>
      <c r="B18" s="157"/>
      <c r="C18" s="316">
        <v>4</v>
      </c>
      <c r="D18" s="155"/>
      <c r="E18" s="357">
        <v>714</v>
      </c>
      <c r="F18" s="357">
        <v>787.5</v>
      </c>
      <c r="G18" s="357">
        <v>750.16849315068498</v>
      </c>
      <c r="H18" s="357">
        <v>594.29999999999995</v>
      </c>
      <c r="I18" s="357">
        <v>577.5</v>
      </c>
      <c r="J18" s="357">
        <v>714</v>
      </c>
      <c r="K18" s="357">
        <v>596.53585506645061</v>
      </c>
      <c r="L18" s="357">
        <v>23816.699999999997</v>
      </c>
      <c r="M18" s="357">
        <v>598.5</v>
      </c>
      <c r="N18" s="357">
        <v>715.57500000000005</v>
      </c>
      <c r="O18" s="357">
        <v>613.022626811539</v>
      </c>
      <c r="P18" s="357">
        <v>39868.199999999997</v>
      </c>
      <c r="Q18" s="357">
        <v>693</v>
      </c>
      <c r="R18" s="357">
        <v>836.53500000000008</v>
      </c>
      <c r="S18" s="357">
        <v>726.62903225806463</v>
      </c>
      <c r="T18" s="360">
        <v>2455</v>
      </c>
      <c r="V18" s="358"/>
      <c r="W18" s="138"/>
      <c r="X18" s="316"/>
      <c r="Y18" s="134"/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8"/>
      <c r="AK18" s="358"/>
      <c r="AL18" s="358"/>
      <c r="AM18" s="358"/>
      <c r="AN18" s="358"/>
      <c r="AO18" s="358"/>
      <c r="AP18" s="134"/>
    </row>
    <row r="19" spans="1:42" ht="12" customHeight="1" x14ac:dyDescent="0.15">
      <c r="A19" s="134"/>
      <c r="B19" s="157"/>
      <c r="C19" s="316">
        <v>5</v>
      </c>
      <c r="D19" s="155"/>
      <c r="E19" s="357">
        <v>651</v>
      </c>
      <c r="F19" s="357">
        <v>802.2</v>
      </c>
      <c r="G19" s="357">
        <v>710.67348284960428</v>
      </c>
      <c r="H19" s="357">
        <v>571.40000000000009</v>
      </c>
      <c r="I19" s="357">
        <v>572.25</v>
      </c>
      <c r="J19" s="357">
        <v>714</v>
      </c>
      <c r="K19" s="357">
        <v>610.60528203194087</v>
      </c>
      <c r="L19" s="357">
        <v>36094.9</v>
      </c>
      <c r="M19" s="357">
        <v>598.5</v>
      </c>
      <c r="N19" s="357">
        <v>689.43000000000006</v>
      </c>
      <c r="O19" s="357">
        <v>617.02149589412193</v>
      </c>
      <c r="P19" s="360">
        <v>34995.699999999997</v>
      </c>
      <c r="Q19" s="357">
        <v>687.75</v>
      </c>
      <c r="R19" s="360">
        <v>834.75</v>
      </c>
      <c r="S19" s="357">
        <v>723.14409000542219</v>
      </c>
      <c r="T19" s="360">
        <v>2746.6</v>
      </c>
      <c r="V19" s="358"/>
      <c r="W19" s="138"/>
      <c r="X19" s="316"/>
      <c r="Y19" s="134"/>
      <c r="Z19" s="358"/>
      <c r="AA19" s="358"/>
      <c r="AB19" s="358"/>
      <c r="AC19" s="358"/>
      <c r="AD19" s="358"/>
      <c r="AE19" s="358"/>
      <c r="AF19" s="358"/>
      <c r="AG19" s="358"/>
      <c r="AH19" s="358"/>
      <c r="AI19" s="358"/>
      <c r="AJ19" s="358"/>
      <c r="AK19" s="358"/>
      <c r="AL19" s="358"/>
      <c r="AM19" s="358"/>
      <c r="AN19" s="358"/>
      <c r="AO19" s="358"/>
      <c r="AP19" s="134"/>
    </row>
    <row r="20" spans="1:42" ht="12" customHeight="1" x14ac:dyDescent="0.15">
      <c r="A20" s="134"/>
      <c r="B20" s="361"/>
      <c r="C20" s="318">
        <v>6</v>
      </c>
      <c r="D20" s="160"/>
      <c r="E20" s="362">
        <v>651</v>
      </c>
      <c r="F20" s="362">
        <v>819</v>
      </c>
      <c r="G20" s="362">
        <v>695.22126281705346</v>
      </c>
      <c r="H20" s="362">
        <v>204.7</v>
      </c>
      <c r="I20" s="362">
        <v>598.5</v>
      </c>
      <c r="J20" s="362">
        <v>714</v>
      </c>
      <c r="K20" s="362">
        <v>613.00890610899069</v>
      </c>
      <c r="L20" s="362">
        <v>33851</v>
      </c>
      <c r="M20" s="362">
        <v>588</v>
      </c>
      <c r="N20" s="362">
        <v>682.5</v>
      </c>
      <c r="O20" s="362">
        <v>610.20302170520642</v>
      </c>
      <c r="P20" s="362">
        <v>143481</v>
      </c>
      <c r="Q20" s="362">
        <v>687.75</v>
      </c>
      <c r="R20" s="362">
        <v>810.6</v>
      </c>
      <c r="S20" s="362">
        <v>721.62930027262109</v>
      </c>
      <c r="T20" s="363">
        <v>2010.3</v>
      </c>
      <c r="V20" s="358"/>
      <c r="W20" s="138"/>
      <c r="X20" s="316"/>
      <c r="Y20" s="134"/>
      <c r="Z20" s="358"/>
      <c r="AA20" s="358"/>
      <c r="AB20" s="358"/>
      <c r="AC20" s="358"/>
      <c r="AD20" s="358"/>
      <c r="AE20" s="358"/>
      <c r="AF20" s="358"/>
      <c r="AG20" s="358"/>
      <c r="AH20" s="358"/>
      <c r="AI20" s="358"/>
      <c r="AJ20" s="358"/>
      <c r="AK20" s="358"/>
      <c r="AL20" s="358"/>
      <c r="AM20" s="358"/>
      <c r="AN20" s="358"/>
      <c r="AO20" s="358"/>
      <c r="AP20" s="134"/>
    </row>
    <row r="21" spans="1:42" ht="12" customHeight="1" x14ac:dyDescent="0.15">
      <c r="A21" s="134"/>
      <c r="B21" s="504"/>
      <c r="C21" s="505"/>
      <c r="D21" s="400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V21" s="358"/>
      <c r="W21" s="138"/>
      <c r="X21" s="316"/>
      <c r="Y21" s="134"/>
      <c r="Z21" s="358"/>
      <c r="AA21" s="358"/>
      <c r="AB21" s="358"/>
      <c r="AC21" s="358"/>
      <c r="AD21" s="358"/>
      <c r="AE21" s="358"/>
      <c r="AF21" s="358"/>
      <c r="AG21" s="358"/>
      <c r="AH21" s="358"/>
      <c r="AI21" s="358"/>
      <c r="AJ21" s="358"/>
      <c r="AK21" s="358"/>
      <c r="AL21" s="358"/>
      <c r="AM21" s="358"/>
      <c r="AN21" s="358"/>
      <c r="AO21" s="358"/>
      <c r="AP21" s="134"/>
    </row>
    <row r="22" spans="1:42" ht="12" customHeight="1" x14ac:dyDescent="0.15">
      <c r="A22" s="134"/>
      <c r="B22" s="525"/>
      <c r="C22" s="526"/>
      <c r="D22" s="398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V22" s="358"/>
      <c r="W22" s="138"/>
      <c r="X22" s="316"/>
      <c r="Y22" s="134"/>
      <c r="Z22" s="358"/>
      <c r="AA22" s="358"/>
      <c r="AB22" s="358"/>
      <c r="AC22" s="358"/>
      <c r="AD22" s="358"/>
      <c r="AE22" s="358"/>
      <c r="AF22" s="358"/>
      <c r="AG22" s="358"/>
      <c r="AH22" s="358"/>
      <c r="AI22" s="358"/>
      <c r="AJ22" s="358"/>
      <c r="AK22" s="358"/>
      <c r="AL22" s="358"/>
      <c r="AM22" s="358"/>
      <c r="AN22" s="358"/>
      <c r="AO22" s="358"/>
      <c r="AP22" s="134"/>
    </row>
    <row r="23" spans="1:42" ht="12" customHeight="1" x14ac:dyDescent="0.15">
      <c r="A23" s="134"/>
      <c r="B23" s="506">
        <v>41428</v>
      </c>
      <c r="C23" s="507"/>
      <c r="D23" s="404">
        <v>41439</v>
      </c>
      <c r="E23" s="357">
        <v>724.5</v>
      </c>
      <c r="F23" s="357">
        <v>724.5</v>
      </c>
      <c r="G23" s="357">
        <v>724.5</v>
      </c>
      <c r="H23" s="357">
        <v>45.6</v>
      </c>
      <c r="I23" s="357">
        <v>598.5</v>
      </c>
      <c r="J23" s="357">
        <v>714</v>
      </c>
      <c r="K23" s="357">
        <v>610.10212724324913</v>
      </c>
      <c r="L23" s="357">
        <v>21494.5</v>
      </c>
      <c r="M23" s="357">
        <v>588</v>
      </c>
      <c r="N23" s="357">
        <v>682.5</v>
      </c>
      <c r="O23" s="357">
        <v>608.22734656155046</v>
      </c>
      <c r="P23" s="357">
        <v>121158.5</v>
      </c>
      <c r="Q23" s="357">
        <v>687.75</v>
      </c>
      <c r="R23" s="357">
        <v>810.6</v>
      </c>
      <c r="S23" s="357">
        <v>722.31541389153188</v>
      </c>
      <c r="T23" s="357">
        <v>515.29999999999995</v>
      </c>
      <c r="V23" s="358"/>
      <c r="W23" s="138"/>
      <c r="X23" s="316"/>
      <c r="Y23" s="134"/>
      <c r="Z23" s="358"/>
      <c r="AA23" s="358"/>
      <c r="AB23" s="358"/>
      <c r="AC23" s="358"/>
      <c r="AD23" s="358"/>
      <c r="AE23" s="358"/>
      <c r="AF23" s="358"/>
      <c r="AG23" s="358"/>
      <c r="AH23" s="358"/>
      <c r="AI23" s="358"/>
      <c r="AJ23" s="358"/>
      <c r="AK23" s="358"/>
      <c r="AL23" s="358"/>
      <c r="AM23" s="358"/>
      <c r="AN23" s="358"/>
      <c r="AO23" s="358"/>
      <c r="AP23" s="134"/>
    </row>
    <row r="24" spans="1:42" ht="12" customHeight="1" x14ac:dyDescent="0.15">
      <c r="A24" s="134"/>
      <c r="B24" s="506">
        <v>41442</v>
      </c>
      <c r="C24" s="507"/>
      <c r="D24" s="404">
        <v>41453</v>
      </c>
      <c r="E24" s="357">
        <v>651</v>
      </c>
      <c r="F24" s="357">
        <v>819</v>
      </c>
      <c r="G24" s="357">
        <v>690.39974858579512</v>
      </c>
      <c r="H24" s="357">
        <v>159.1</v>
      </c>
      <c r="I24" s="357">
        <v>598.5</v>
      </c>
      <c r="J24" s="357">
        <v>682.5</v>
      </c>
      <c r="K24" s="357">
        <v>620.53724819460285</v>
      </c>
      <c r="L24" s="357">
        <v>12356.5</v>
      </c>
      <c r="M24" s="357">
        <v>598.5</v>
      </c>
      <c r="N24" s="357">
        <v>666.64499999999998</v>
      </c>
      <c r="O24" s="357">
        <v>612.91916853564851</v>
      </c>
      <c r="P24" s="357">
        <v>22322.5</v>
      </c>
      <c r="Q24" s="241">
        <v>693</v>
      </c>
      <c r="R24" s="241">
        <v>787.5</v>
      </c>
      <c r="S24" s="241">
        <v>721.15384615384619</v>
      </c>
      <c r="T24" s="357">
        <v>1495</v>
      </c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</row>
    <row r="25" spans="1:42" ht="15.75" customHeight="1" x14ac:dyDescent="0.15">
      <c r="A25" s="134"/>
      <c r="B25" s="547"/>
      <c r="C25" s="150"/>
      <c r="D25" s="409"/>
      <c r="E25" s="362"/>
      <c r="F25" s="362"/>
      <c r="G25" s="362"/>
      <c r="H25" s="164"/>
      <c r="I25" s="362"/>
      <c r="J25" s="362"/>
      <c r="K25" s="362"/>
      <c r="L25" s="160"/>
      <c r="M25" s="362"/>
      <c r="N25" s="362"/>
      <c r="O25" s="362"/>
      <c r="P25" s="164"/>
      <c r="Q25" s="362"/>
      <c r="R25" s="362"/>
      <c r="S25" s="362"/>
      <c r="T25" s="160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</row>
    <row r="26" spans="1:42" ht="12" customHeight="1" x14ac:dyDescent="0.15"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</row>
    <row r="27" spans="1:42" ht="12" customHeight="1" x14ac:dyDescent="0.15">
      <c r="T27" s="358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</row>
    <row r="28" spans="1:42" ht="12" customHeight="1" x14ac:dyDescent="0.15">
      <c r="E28" s="176"/>
      <c r="F28" s="176"/>
      <c r="G28" s="176"/>
      <c r="H28" s="176"/>
      <c r="I28" s="176"/>
      <c r="J28" s="176"/>
      <c r="K28" s="179"/>
      <c r="L28" s="179"/>
      <c r="M28" s="179"/>
      <c r="N28" s="179"/>
      <c r="O28" s="179"/>
      <c r="P28" s="179"/>
      <c r="Q28" s="179"/>
      <c r="R28" s="179"/>
      <c r="S28" s="179"/>
      <c r="T28" s="358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</row>
    <row r="29" spans="1:42" ht="12" customHeight="1" x14ac:dyDescent="0.15">
      <c r="E29" s="177"/>
      <c r="F29" s="312"/>
      <c r="G29" s="312"/>
      <c r="H29" s="312"/>
      <c r="I29" s="312"/>
      <c r="J29" s="176"/>
      <c r="K29" s="179"/>
      <c r="L29" s="179"/>
      <c r="M29" s="179"/>
      <c r="N29" s="179"/>
      <c r="O29" s="179"/>
      <c r="P29" s="179"/>
      <c r="Q29" s="179"/>
      <c r="R29" s="179"/>
      <c r="S29" s="179"/>
      <c r="T29" s="358"/>
      <c r="U29" s="179"/>
      <c r="V29" s="176"/>
      <c r="W29" s="176"/>
      <c r="X29" s="176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</row>
    <row r="30" spans="1:42" ht="12" customHeight="1" x14ac:dyDescent="0.15">
      <c r="E30" s="177"/>
      <c r="F30" s="177"/>
      <c r="G30" s="177"/>
      <c r="H30" s="177"/>
      <c r="I30" s="177"/>
      <c r="J30" s="134"/>
      <c r="T30" s="358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</row>
    <row r="31" spans="1:42" ht="12" customHeight="1" x14ac:dyDescent="0.15">
      <c r="E31" s="177"/>
      <c r="F31" s="177"/>
      <c r="G31" s="177"/>
      <c r="H31" s="177"/>
      <c r="I31" s="177"/>
      <c r="J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</row>
    <row r="32" spans="1:42" ht="12" customHeight="1" x14ac:dyDescent="0.15">
      <c r="E32" s="177"/>
      <c r="F32" s="177"/>
      <c r="G32" s="177"/>
      <c r="H32" s="177"/>
      <c r="I32" s="177"/>
      <c r="J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</row>
    <row r="33" spans="5:42" ht="12" customHeight="1" x14ac:dyDescent="0.15">
      <c r="E33" s="134"/>
      <c r="F33" s="134"/>
      <c r="G33" s="134"/>
      <c r="H33" s="134"/>
      <c r="I33" s="134"/>
      <c r="J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</row>
    <row r="34" spans="5:42" ht="12" customHeight="1" x14ac:dyDescent="0.15">
      <c r="E34" s="134"/>
      <c r="F34" s="134"/>
      <c r="G34" s="134"/>
      <c r="H34" s="134"/>
      <c r="I34" s="134"/>
      <c r="J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</row>
    <row r="35" spans="5:42" ht="12" customHeight="1" x14ac:dyDescent="0.15"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</row>
    <row r="36" spans="5:42" ht="12" customHeight="1" x14ac:dyDescent="0.15"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</row>
    <row r="37" spans="5:42" ht="12" customHeight="1" x14ac:dyDescent="0.15"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</row>
    <row r="38" spans="5:42" ht="12" customHeight="1" x14ac:dyDescent="0.15"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</row>
    <row r="39" spans="5:42" ht="12" customHeight="1" x14ac:dyDescent="0.15"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</row>
    <row r="40" spans="5:42" ht="12" customHeight="1" x14ac:dyDescent="0.15"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</row>
    <row r="41" spans="5:42" ht="12" customHeight="1" x14ac:dyDescent="0.15"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</row>
    <row r="42" spans="5:42" ht="12" customHeight="1" x14ac:dyDescent="0.15"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</row>
    <row r="43" spans="5:42" ht="12" customHeight="1" x14ac:dyDescent="0.15"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</row>
    <row r="44" spans="5:42" ht="12" customHeight="1" x14ac:dyDescent="0.15"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</row>
    <row r="45" spans="5:42" ht="3.75" customHeight="1" x14ac:dyDescent="0.15"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</row>
    <row r="46" spans="5:42" ht="12.75" customHeight="1" x14ac:dyDescent="0.15"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</row>
    <row r="47" spans="5:42" ht="12.75" customHeight="1" x14ac:dyDescent="0.15"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</row>
    <row r="48" spans="5:42" ht="12.75" customHeight="1" x14ac:dyDescent="0.15"/>
  </sheetData>
  <phoneticPr fontId="6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7"/>
  <sheetViews>
    <sheetView zoomScaleNormal="100" workbookViewId="0"/>
  </sheetViews>
  <sheetFormatPr defaultColWidth="7.5" defaultRowHeight="12" x14ac:dyDescent="0.15"/>
  <cols>
    <col min="1" max="1" width="0.5" style="550" customWidth="1"/>
    <col min="2" max="2" width="5.625" style="550" customWidth="1"/>
    <col min="3" max="3" width="2.75" style="550" customWidth="1"/>
    <col min="4" max="4" width="6" style="550" customWidth="1"/>
    <col min="5" max="5" width="5.5" style="550" customWidth="1"/>
    <col min="6" max="7" width="5.875" style="550" customWidth="1"/>
    <col min="8" max="8" width="8.5" style="550" customWidth="1"/>
    <col min="9" max="9" width="5.75" style="550" customWidth="1"/>
    <col min="10" max="11" width="5.875" style="550" customWidth="1"/>
    <col min="12" max="12" width="8" style="550" customWidth="1"/>
    <col min="13" max="13" width="5.5" style="550" customWidth="1"/>
    <col min="14" max="15" width="5.875" style="550" customWidth="1"/>
    <col min="16" max="16" width="7.625" style="550" bestFit="1" customWidth="1"/>
    <col min="17" max="17" width="5.375" style="550" customWidth="1"/>
    <col min="18" max="19" width="5.875" style="550" customWidth="1"/>
    <col min="20" max="20" width="7.625" style="550" bestFit="1" customWidth="1"/>
    <col min="21" max="21" width="5.375" style="550" customWidth="1"/>
    <col min="22" max="23" width="5.875" style="550" customWidth="1"/>
    <col min="24" max="24" width="7.625" style="550" bestFit="1" customWidth="1"/>
    <col min="25" max="16384" width="7.5" style="550"/>
  </cols>
  <sheetData>
    <row r="1" spans="2:52" ht="19.5" customHeight="1" x14ac:dyDescent="0.15">
      <c r="B1" s="548" t="s">
        <v>370</v>
      </c>
      <c r="C1" s="549"/>
      <c r="D1" s="549"/>
      <c r="E1" s="549"/>
      <c r="F1" s="549"/>
      <c r="G1" s="549"/>
      <c r="H1" s="549"/>
      <c r="Z1" s="548"/>
      <c r="AA1" s="549"/>
      <c r="AB1" s="549"/>
      <c r="AC1" s="549"/>
      <c r="AD1" s="549"/>
      <c r="AE1" s="549"/>
      <c r="AF1" s="549"/>
      <c r="AG1" s="549"/>
      <c r="AH1" s="549"/>
      <c r="AI1" s="549"/>
      <c r="AJ1" s="549"/>
      <c r="AK1" s="549"/>
      <c r="AL1" s="549"/>
      <c r="AM1" s="549"/>
      <c r="AN1" s="549"/>
      <c r="AO1" s="549"/>
      <c r="AP1" s="549"/>
      <c r="AQ1" s="549"/>
      <c r="AR1" s="549"/>
      <c r="AS1" s="549"/>
      <c r="AT1" s="549"/>
      <c r="AU1" s="549"/>
      <c r="AV1" s="549"/>
      <c r="AW1" s="549"/>
      <c r="AX1" s="549"/>
      <c r="AY1" s="549"/>
      <c r="AZ1" s="549"/>
    </row>
    <row r="2" spans="2:52" x14ac:dyDescent="0.15">
      <c r="B2" s="550" t="s">
        <v>85</v>
      </c>
      <c r="Z2" s="549"/>
      <c r="AA2" s="549"/>
      <c r="AB2" s="549"/>
      <c r="AC2" s="549"/>
      <c r="AD2" s="549"/>
      <c r="AE2" s="549"/>
      <c r="AF2" s="549"/>
      <c r="AG2" s="549"/>
      <c r="AH2" s="549"/>
      <c r="AI2" s="549"/>
      <c r="AJ2" s="549"/>
      <c r="AK2" s="549"/>
      <c r="AL2" s="549"/>
      <c r="AM2" s="549"/>
      <c r="AN2" s="549"/>
      <c r="AO2" s="549"/>
      <c r="AP2" s="549"/>
      <c r="AQ2" s="549"/>
      <c r="AR2" s="549"/>
      <c r="AS2" s="549"/>
      <c r="AT2" s="549"/>
      <c r="AU2" s="549"/>
      <c r="AV2" s="549"/>
      <c r="AW2" s="549"/>
      <c r="AX2" s="549"/>
      <c r="AY2" s="549"/>
      <c r="AZ2" s="549"/>
    </row>
    <row r="3" spans="2:52" x14ac:dyDescent="0.15">
      <c r="B3" s="550" t="s">
        <v>371</v>
      </c>
      <c r="X3" s="551" t="s">
        <v>225</v>
      </c>
      <c r="Z3" s="549"/>
      <c r="AA3" s="549"/>
      <c r="AB3" s="549"/>
      <c r="AC3" s="549"/>
      <c r="AD3" s="549"/>
      <c r="AE3" s="549"/>
      <c r="AF3" s="549"/>
      <c r="AG3" s="549"/>
      <c r="AH3" s="549"/>
      <c r="AI3" s="549"/>
      <c r="AJ3" s="549"/>
      <c r="AK3" s="549"/>
      <c r="AL3" s="549"/>
      <c r="AM3" s="549"/>
      <c r="AN3" s="549"/>
      <c r="AO3" s="549"/>
      <c r="AP3" s="549"/>
      <c r="AQ3" s="549"/>
      <c r="AR3" s="549"/>
      <c r="AS3" s="549"/>
      <c r="AT3" s="549"/>
      <c r="AU3" s="549"/>
      <c r="AV3" s="552"/>
      <c r="AW3" s="549"/>
      <c r="AX3" s="549"/>
      <c r="AY3" s="549"/>
      <c r="AZ3" s="549"/>
    </row>
    <row r="4" spans="2:52" ht="6" customHeight="1" x14ac:dyDescent="0.15"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Z4" s="549"/>
      <c r="AA4" s="549"/>
      <c r="AB4" s="549"/>
      <c r="AC4" s="549"/>
      <c r="AD4" s="549"/>
      <c r="AE4" s="549"/>
      <c r="AF4" s="549"/>
      <c r="AG4" s="549"/>
      <c r="AH4" s="549"/>
      <c r="AI4" s="549"/>
      <c r="AJ4" s="549"/>
      <c r="AK4" s="549"/>
      <c r="AL4" s="549"/>
      <c r="AM4" s="549"/>
      <c r="AN4" s="549"/>
      <c r="AO4" s="549"/>
      <c r="AP4" s="549"/>
      <c r="AQ4" s="549"/>
      <c r="AR4" s="549"/>
      <c r="AS4" s="549"/>
      <c r="AT4" s="549"/>
      <c r="AU4" s="549"/>
      <c r="AV4" s="549"/>
      <c r="AW4" s="549"/>
      <c r="AX4" s="549"/>
      <c r="AY4" s="549"/>
      <c r="AZ4" s="549"/>
    </row>
    <row r="5" spans="2:52" ht="13.5" customHeight="1" x14ac:dyDescent="0.15">
      <c r="B5" s="554"/>
      <c r="C5" s="555" t="s">
        <v>88</v>
      </c>
      <c r="D5" s="556"/>
      <c r="E5" s="794" t="s">
        <v>372</v>
      </c>
      <c r="F5" s="795"/>
      <c r="G5" s="795"/>
      <c r="H5" s="796"/>
      <c r="I5" s="794" t="s">
        <v>373</v>
      </c>
      <c r="J5" s="795"/>
      <c r="K5" s="795"/>
      <c r="L5" s="796"/>
      <c r="M5" s="794" t="s">
        <v>374</v>
      </c>
      <c r="N5" s="795"/>
      <c r="O5" s="795"/>
      <c r="P5" s="796"/>
      <c r="Q5" s="794" t="s">
        <v>277</v>
      </c>
      <c r="R5" s="795"/>
      <c r="S5" s="795"/>
      <c r="T5" s="796"/>
      <c r="U5" s="794" t="s">
        <v>134</v>
      </c>
      <c r="V5" s="795"/>
      <c r="W5" s="795"/>
      <c r="X5" s="796"/>
      <c r="Z5" s="560"/>
      <c r="AA5" s="561"/>
      <c r="AB5" s="561"/>
      <c r="AC5" s="793"/>
      <c r="AD5" s="793"/>
      <c r="AE5" s="793"/>
      <c r="AF5" s="793"/>
      <c r="AG5" s="793"/>
      <c r="AH5" s="793"/>
      <c r="AI5" s="793"/>
      <c r="AJ5" s="793"/>
      <c r="AK5" s="793"/>
      <c r="AL5" s="793"/>
      <c r="AM5" s="793"/>
      <c r="AN5" s="793"/>
      <c r="AO5" s="793"/>
      <c r="AP5" s="793"/>
      <c r="AQ5" s="793"/>
      <c r="AR5" s="793"/>
      <c r="AS5" s="793"/>
      <c r="AT5" s="793"/>
      <c r="AU5" s="793"/>
      <c r="AV5" s="793"/>
      <c r="AW5" s="549"/>
      <c r="AX5" s="549"/>
      <c r="AY5" s="549"/>
      <c r="AZ5" s="549"/>
    </row>
    <row r="6" spans="2:52" x14ac:dyDescent="0.15">
      <c r="B6" s="563" t="s">
        <v>278</v>
      </c>
      <c r="C6" s="564"/>
      <c r="D6" s="565"/>
      <c r="E6" s="566" t="s">
        <v>139</v>
      </c>
      <c r="F6" s="567" t="s">
        <v>375</v>
      </c>
      <c r="G6" s="568" t="s">
        <v>376</v>
      </c>
      <c r="H6" s="567" t="s">
        <v>98</v>
      </c>
      <c r="I6" s="566" t="s">
        <v>139</v>
      </c>
      <c r="J6" s="567" t="s">
        <v>375</v>
      </c>
      <c r="K6" s="568" t="s">
        <v>376</v>
      </c>
      <c r="L6" s="567" t="s">
        <v>98</v>
      </c>
      <c r="M6" s="566" t="s">
        <v>139</v>
      </c>
      <c r="N6" s="567" t="s">
        <v>375</v>
      </c>
      <c r="O6" s="568" t="s">
        <v>376</v>
      </c>
      <c r="P6" s="567" t="s">
        <v>98</v>
      </c>
      <c r="Q6" s="566" t="s">
        <v>139</v>
      </c>
      <c r="R6" s="567" t="s">
        <v>375</v>
      </c>
      <c r="S6" s="568" t="s">
        <v>376</v>
      </c>
      <c r="T6" s="567" t="s">
        <v>98</v>
      </c>
      <c r="U6" s="566" t="s">
        <v>139</v>
      </c>
      <c r="V6" s="567" t="s">
        <v>375</v>
      </c>
      <c r="W6" s="568" t="s">
        <v>376</v>
      </c>
      <c r="X6" s="567" t="s">
        <v>98</v>
      </c>
      <c r="Z6" s="564"/>
      <c r="AA6" s="564"/>
      <c r="AB6" s="564"/>
      <c r="AC6" s="562"/>
      <c r="AD6" s="562"/>
      <c r="AE6" s="562"/>
      <c r="AF6" s="562"/>
      <c r="AG6" s="562"/>
      <c r="AH6" s="562"/>
      <c r="AI6" s="562"/>
      <c r="AJ6" s="562"/>
      <c r="AK6" s="562"/>
      <c r="AL6" s="562"/>
      <c r="AM6" s="562"/>
      <c r="AN6" s="562"/>
      <c r="AO6" s="562"/>
      <c r="AP6" s="562"/>
      <c r="AQ6" s="562"/>
      <c r="AR6" s="562"/>
      <c r="AS6" s="562"/>
      <c r="AT6" s="562"/>
      <c r="AU6" s="562"/>
      <c r="AV6" s="562"/>
      <c r="AW6" s="549"/>
      <c r="AX6" s="549"/>
      <c r="AY6" s="549"/>
      <c r="AZ6" s="549"/>
    </row>
    <row r="7" spans="2:52" x14ac:dyDescent="0.15">
      <c r="B7" s="569"/>
      <c r="C7" s="570"/>
      <c r="D7" s="570"/>
      <c r="E7" s="571"/>
      <c r="F7" s="572"/>
      <c r="G7" s="573" t="s">
        <v>99</v>
      </c>
      <c r="H7" s="572"/>
      <c r="I7" s="571"/>
      <c r="J7" s="572"/>
      <c r="K7" s="573" t="s">
        <v>99</v>
      </c>
      <c r="L7" s="572"/>
      <c r="M7" s="571"/>
      <c r="N7" s="572"/>
      <c r="O7" s="573" t="s">
        <v>99</v>
      </c>
      <c r="P7" s="572"/>
      <c r="Q7" s="571"/>
      <c r="R7" s="572"/>
      <c r="S7" s="573" t="s">
        <v>99</v>
      </c>
      <c r="T7" s="572"/>
      <c r="U7" s="571"/>
      <c r="V7" s="572"/>
      <c r="W7" s="573" t="s">
        <v>99</v>
      </c>
      <c r="X7" s="572"/>
      <c r="Z7" s="560"/>
      <c r="AA7" s="560"/>
      <c r="AB7" s="560"/>
      <c r="AC7" s="562"/>
      <c r="AD7" s="562"/>
      <c r="AE7" s="562"/>
      <c r="AF7" s="562"/>
      <c r="AG7" s="562"/>
      <c r="AH7" s="562"/>
      <c r="AI7" s="562"/>
      <c r="AJ7" s="562"/>
      <c r="AK7" s="562"/>
      <c r="AL7" s="562"/>
      <c r="AM7" s="562"/>
      <c r="AN7" s="562"/>
      <c r="AO7" s="562"/>
      <c r="AP7" s="562"/>
      <c r="AQ7" s="562"/>
      <c r="AR7" s="562"/>
      <c r="AS7" s="562"/>
      <c r="AT7" s="562"/>
      <c r="AU7" s="562"/>
      <c r="AV7" s="562"/>
      <c r="AW7" s="549"/>
      <c r="AX7" s="549"/>
      <c r="AY7" s="549"/>
      <c r="AZ7" s="549"/>
    </row>
    <row r="8" spans="2:52" ht="13.5" customHeight="1" x14ac:dyDescent="0.15">
      <c r="B8" s="574" t="s">
        <v>377</v>
      </c>
      <c r="C8" s="549">
        <v>20</v>
      </c>
      <c r="D8" s="550" t="s">
        <v>378</v>
      </c>
      <c r="E8" s="575">
        <v>2363</v>
      </c>
      <c r="F8" s="576">
        <v>3885</v>
      </c>
      <c r="G8" s="577">
        <v>2966</v>
      </c>
      <c r="H8" s="576">
        <v>161395</v>
      </c>
      <c r="I8" s="575">
        <v>1890</v>
      </c>
      <c r="J8" s="576">
        <v>2974</v>
      </c>
      <c r="K8" s="577">
        <v>2494</v>
      </c>
      <c r="L8" s="576">
        <v>225932</v>
      </c>
      <c r="M8" s="575">
        <v>1365</v>
      </c>
      <c r="N8" s="576">
        <v>2205</v>
      </c>
      <c r="O8" s="577">
        <v>1912</v>
      </c>
      <c r="P8" s="576">
        <v>152430</v>
      </c>
      <c r="Q8" s="575">
        <v>6090</v>
      </c>
      <c r="R8" s="576">
        <v>7350</v>
      </c>
      <c r="S8" s="577">
        <v>6793</v>
      </c>
      <c r="T8" s="576">
        <v>40325</v>
      </c>
      <c r="U8" s="575">
        <v>4200</v>
      </c>
      <c r="V8" s="576">
        <v>6458</v>
      </c>
      <c r="W8" s="577">
        <v>5140</v>
      </c>
      <c r="X8" s="576">
        <v>111778</v>
      </c>
      <c r="Y8" s="549"/>
      <c r="Z8" s="549"/>
      <c r="AA8" s="549"/>
      <c r="AB8" s="549"/>
      <c r="AC8" s="577"/>
      <c r="AD8" s="577"/>
      <c r="AE8" s="577"/>
      <c r="AF8" s="577"/>
      <c r="AG8" s="577"/>
      <c r="AH8" s="577"/>
      <c r="AI8" s="577"/>
      <c r="AJ8" s="577"/>
      <c r="AK8" s="577"/>
      <c r="AL8" s="577"/>
      <c r="AM8" s="577"/>
      <c r="AN8" s="577"/>
      <c r="AO8" s="577"/>
      <c r="AP8" s="577"/>
      <c r="AQ8" s="577"/>
      <c r="AR8" s="577"/>
      <c r="AS8" s="577"/>
      <c r="AT8" s="577"/>
      <c r="AU8" s="577"/>
      <c r="AV8" s="577"/>
      <c r="AW8" s="549"/>
      <c r="AX8" s="549"/>
      <c r="AY8" s="549"/>
      <c r="AZ8" s="549"/>
    </row>
    <row r="9" spans="2:52" ht="13.5" customHeight="1" x14ac:dyDescent="0.15">
      <c r="B9" s="574"/>
      <c r="C9" s="549">
        <v>21</v>
      </c>
      <c r="D9" s="549"/>
      <c r="E9" s="575">
        <v>2205</v>
      </c>
      <c r="F9" s="576">
        <v>3885</v>
      </c>
      <c r="G9" s="577">
        <v>2895</v>
      </c>
      <c r="H9" s="576">
        <v>226388</v>
      </c>
      <c r="I9" s="575">
        <v>1890</v>
      </c>
      <c r="J9" s="576">
        <v>2940</v>
      </c>
      <c r="K9" s="577">
        <v>2475</v>
      </c>
      <c r="L9" s="576">
        <v>238329</v>
      </c>
      <c r="M9" s="575">
        <v>1260</v>
      </c>
      <c r="N9" s="576">
        <v>2191</v>
      </c>
      <c r="O9" s="577">
        <v>1760</v>
      </c>
      <c r="P9" s="576">
        <v>132131</v>
      </c>
      <c r="Q9" s="575">
        <v>4935</v>
      </c>
      <c r="R9" s="576">
        <v>7497</v>
      </c>
      <c r="S9" s="577">
        <v>5946</v>
      </c>
      <c r="T9" s="576">
        <v>46995</v>
      </c>
      <c r="U9" s="575">
        <v>3885</v>
      </c>
      <c r="V9" s="576">
        <v>5775</v>
      </c>
      <c r="W9" s="577">
        <v>4612</v>
      </c>
      <c r="X9" s="576">
        <v>106636</v>
      </c>
      <c r="Y9" s="549"/>
      <c r="Z9" s="549"/>
      <c r="AA9" s="549"/>
      <c r="AB9" s="549"/>
      <c r="AC9" s="577"/>
      <c r="AD9" s="577"/>
      <c r="AE9" s="577"/>
      <c r="AF9" s="577"/>
      <c r="AG9" s="577"/>
      <c r="AH9" s="577"/>
      <c r="AI9" s="577"/>
      <c r="AJ9" s="577"/>
      <c r="AK9" s="577"/>
      <c r="AL9" s="577"/>
      <c r="AM9" s="577"/>
      <c r="AN9" s="577"/>
      <c r="AO9" s="577"/>
      <c r="AP9" s="577"/>
      <c r="AQ9" s="577"/>
      <c r="AR9" s="577"/>
      <c r="AS9" s="577"/>
      <c r="AT9" s="577"/>
      <c r="AU9" s="577"/>
      <c r="AV9" s="577"/>
      <c r="AW9" s="549"/>
      <c r="AX9" s="549"/>
      <c r="AY9" s="549"/>
      <c r="AZ9" s="549"/>
    </row>
    <row r="10" spans="2:52" ht="13.5" customHeight="1" x14ac:dyDescent="0.15">
      <c r="B10" s="574"/>
      <c r="C10" s="549">
        <v>22</v>
      </c>
      <c r="D10" s="578"/>
      <c r="E10" s="576">
        <v>2100</v>
      </c>
      <c r="F10" s="576">
        <v>3885</v>
      </c>
      <c r="G10" s="579">
        <v>2830</v>
      </c>
      <c r="H10" s="576">
        <v>187560</v>
      </c>
      <c r="I10" s="576">
        <v>1869</v>
      </c>
      <c r="J10" s="576">
        <v>2940</v>
      </c>
      <c r="K10" s="576">
        <v>2413</v>
      </c>
      <c r="L10" s="576">
        <v>227953</v>
      </c>
      <c r="M10" s="576">
        <v>1365</v>
      </c>
      <c r="N10" s="576">
        <v>2056</v>
      </c>
      <c r="O10" s="576">
        <v>1707</v>
      </c>
      <c r="P10" s="576">
        <v>150204</v>
      </c>
      <c r="Q10" s="576">
        <v>4725</v>
      </c>
      <c r="R10" s="576">
        <v>6510</v>
      </c>
      <c r="S10" s="576">
        <v>5678</v>
      </c>
      <c r="T10" s="576">
        <v>52831</v>
      </c>
      <c r="U10" s="576">
        <v>3885</v>
      </c>
      <c r="V10" s="576">
        <v>5565</v>
      </c>
      <c r="W10" s="576">
        <v>4621</v>
      </c>
      <c r="X10" s="576">
        <v>105802</v>
      </c>
      <c r="Y10" s="549"/>
      <c r="Z10" s="549"/>
      <c r="AA10" s="549"/>
      <c r="AB10" s="549"/>
      <c r="AC10" s="577"/>
      <c r="AD10" s="577"/>
      <c r="AE10" s="577"/>
      <c r="AF10" s="577"/>
      <c r="AG10" s="577"/>
      <c r="AH10" s="577"/>
      <c r="AI10" s="577"/>
      <c r="AJ10" s="577"/>
      <c r="AK10" s="577"/>
      <c r="AL10" s="577"/>
      <c r="AM10" s="577"/>
      <c r="AN10" s="577"/>
      <c r="AO10" s="577"/>
      <c r="AP10" s="577"/>
      <c r="AQ10" s="577"/>
      <c r="AR10" s="577"/>
      <c r="AS10" s="577"/>
      <c r="AT10" s="577"/>
      <c r="AU10" s="577"/>
      <c r="AV10" s="577"/>
      <c r="AW10" s="549"/>
      <c r="AX10" s="549"/>
      <c r="AY10" s="549"/>
      <c r="AZ10" s="549"/>
    </row>
    <row r="11" spans="2:52" ht="13.5" customHeight="1" x14ac:dyDescent="0.15">
      <c r="B11" s="574"/>
      <c r="C11" s="549">
        <v>23</v>
      </c>
      <c r="D11" s="578"/>
      <c r="E11" s="158">
        <v>1995</v>
      </c>
      <c r="F11" s="158">
        <v>3675</v>
      </c>
      <c r="G11" s="158">
        <v>2731.6543158027753</v>
      </c>
      <c r="H11" s="158">
        <v>187258.59999999998</v>
      </c>
      <c r="I11" s="158">
        <v>1837.5</v>
      </c>
      <c r="J11" s="158">
        <v>2730</v>
      </c>
      <c r="K11" s="158">
        <v>2391.0349921187594</v>
      </c>
      <c r="L11" s="158">
        <v>201312.80000000002</v>
      </c>
      <c r="M11" s="158">
        <v>1312.5</v>
      </c>
      <c r="N11" s="158">
        <v>1995</v>
      </c>
      <c r="O11" s="158">
        <v>1676.1515516971997</v>
      </c>
      <c r="P11" s="158">
        <v>107369.79999999999</v>
      </c>
      <c r="Q11" s="158">
        <v>5040</v>
      </c>
      <c r="R11" s="158">
        <v>6825</v>
      </c>
      <c r="S11" s="158">
        <v>5805.0642123605076</v>
      </c>
      <c r="T11" s="158">
        <v>48404.700000000004</v>
      </c>
      <c r="U11" s="158">
        <v>3780</v>
      </c>
      <c r="V11" s="158">
        <v>5565</v>
      </c>
      <c r="W11" s="158">
        <v>4623.7033696402696</v>
      </c>
      <c r="X11" s="158">
        <v>112836.59999999998</v>
      </c>
      <c r="Y11" s="549"/>
      <c r="Z11" s="549"/>
      <c r="AA11" s="549"/>
      <c r="AB11" s="549"/>
      <c r="AC11" s="577"/>
      <c r="AD11" s="577"/>
      <c r="AE11" s="577"/>
      <c r="AF11" s="577"/>
      <c r="AG11" s="577"/>
      <c r="AH11" s="577"/>
      <c r="AI11" s="577"/>
      <c r="AJ11" s="577"/>
      <c r="AK11" s="577"/>
      <c r="AL11" s="577"/>
      <c r="AM11" s="577"/>
      <c r="AN11" s="577"/>
      <c r="AO11" s="577"/>
      <c r="AP11" s="577"/>
      <c r="AQ11" s="577"/>
      <c r="AR11" s="577"/>
      <c r="AS11" s="577"/>
      <c r="AT11" s="577"/>
      <c r="AU11" s="577"/>
      <c r="AV11" s="577"/>
      <c r="AW11" s="549"/>
      <c r="AX11" s="549"/>
      <c r="AY11" s="549"/>
      <c r="AZ11" s="549"/>
    </row>
    <row r="12" spans="2:52" ht="13.5" customHeight="1" x14ac:dyDescent="0.15">
      <c r="B12" s="580"/>
      <c r="C12" s="553">
        <v>24</v>
      </c>
      <c r="D12" s="581"/>
      <c r="E12" s="161">
        <v>2100</v>
      </c>
      <c r="F12" s="161">
        <v>4200</v>
      </c>
      <c r="G12" s="161">
        <v>2772.3689676307004</v>
      </c>
      <c r="H12" s="161">
        <v>235043</v>
      </c>
      <c r="I12" s="161">
        <v>1837.5</v>
      </c>
      <c r="J12" s="161">
        <v>3150</v>
      </c>
      <c r="K12" s="161">
        <v>2282.8878980334398</v>
      </c>
      <c r="L12" s="161">
        <v>198749.3</v>
      </c>
      <c r="M12" s="161">
        <v>1312.5</v>
      </c>
      <c r="N12" s="161">
        <v>2100</v>
      </c>
      <c r="O12" s="161">
        <v>1613.9241624522426</v>
      </c>
      <c r="P12" s="161">
        <v>122468.59999999999</v>
      </c>
      <c r="Q12" s="161">
        <v>5460</v>
      </c>
      <c r="R12" s="161">
        <v>8190</v>
      </c>
      <c r="S12" s="161">
        <v>5997.2622122667535</v>
      </c>
      <c r="T12" s="161">
        <v>57363</v>
      </c>
      <c r="U12" s="161">
        <v>4042.5</v>
      </c>
      <c r="V12" s="161">
        <v>6720</v>
      </c>
      <c r="W12" s="161">
        <v>4680.9505703422055</v>
      </c>
      <c r="X12" s="162">
        <v>99926.799999999988</v>
      </c>
      <c r="Y12" s="549"/>
      <c r="Z12" s="549"/>
      <c r="AA12" s="549"/>
      <c r="AB12" s="549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549"/>
      <c r="AX12" s="549"/>
      <c r="AY12" s="549"/>
      <c r="AZ12" s="549"/>
    </row>
    <row r="13" spans="2:52" ht="13.5" customHeight="1" x14ac:dyDescent="0.15">
      <c r="B13" s="154"/>
      <c r="C13" s="143">
        <v>6</v>
      </c>
      <c r="D13" s="155"/>
      <c r="E13" s="576">
        <v>2205</v>
      </c>
      <c r="F13" s="576">
        <v>3255</v>
      </c>
      <c r="G13" s="576">
        <v>2645.9554857556795</v>
      </c>
      <c r="H13" s="576">
        <v>17191.2</v>
      </c>
      <c r="I13" s="576">
        <v>1837.5</v>
      </c>
      <c r="J13" s="576">
        <v>2415</v>
      </c>
      <c r="K13" s="576">
        <v>2141.1971105527641</v>
      </c>
      <c r="L13" s="576">
        <v>12760.899999999998</v>
      </c>
      <c r="M13" s="576">
        <v>1470</v>
      </c>
      <c r="N13" s="576">
        <v>1995</v>
      </c>
      <c r="O13" s="576">
        <v>1719.6420176297747</v>
      </c>
      <c r="P13" s="576">
        <v>8828.1</v>
      </c>
      <c r="Q13" s="576">
        <v>5775</v>
      </c>
      <c r="R13" s="576">
        <v>6825</v>
      </c>
      <c r="S13" s="576">
        <v>6329.3686128699737</v>
      </c>
      <c r="T13" s="576">
        <v>4552.4000000000005</v>
      </c>
      <c r="U13" s="576">
        <v>4200</v>
      </c>
      <c r="V13" s="576">
        <v>5145</v>
      </c>
      <c r="W13" s="576">
        <v>4710.9669579344873</v>
      </c>
      <c r="X13" s="579">
        <v>9007.6</v>
      </c>
      <c r="Y13" s="549"/>
      <c r="Z13" s="134"/>
      <c r="AA13" s="143"/>
      <c r="AB13" s="134"/>
      <c r="AC13" s="577"/>
      <c r="AD13" s="577"/>
      <c r="AE13" s="577"/>
      <c r="AF13" s="577"/>
      <c r="AG13" s="577"/>
      <c r="AH13" s="577"/>
      <c r="AI13" s="577"/>
      <c r="AJ13" s="577"/>
      <c r="AK13" s="577"/>
      <c r="AL13" s="577"/>
      <c r="AM13" s="577"/>
      <c r="AN13" s="577"/>
      <c r="AO13" s="577"/>
      <c r="AP13" s="577"/>
      <c r="AQ13" s="577"/>
      <c r="AR13" s="577"/>
      <c r="AS13" s="577"/>
      <c r="AT13" s="577"/>
      <c r="AU13" s="577"/>
      <c r="AV13" s="577"/>
      <c r="AW13" s="549"/>
      <c r="AX13" s="549"/>
      <c r="AY13" s="549"/>
      <c r="AZ13" s="549"/>
    </row>
    <row r="14" spans="2:52" ht="13.5" customHeight="1" x14ac:dyDescent="0.15">
      <c r="B14" s="154"/>
      <c r="C14" s="143">
        <v>7</v>
      </c>
      <c r="D14" s="155"/>
      <c r="E14" s="576">
        <v>2205</v>
      </c>
      <c r="F14" s="576">
        <v>3045</v>
      </c>
      <c r="G14" s="576">
        <v>2645.0311889836603</v>
      </c>
      <c r="H14" s="576">
        <v>16696.099999999999</v>
      </c>
      <c r="I14" s="576">
        <v>1837.5</v>
      </c>
      <c r="J14" s="576">
        <v>2415</v>
      </c>
      <c r="K14" s="576">
        <v>2105.5821972546069</v>
      </c>
      <c r="L14" s="576">
        <v>13054.5</v>
      </c>
      <c r="M14" s="576">
        <v>1470</v>
      </c>
      <c r="N14" s="576">
        <v>1995</v>
      </c>
      <c r="O14" s="576">
        <v>1826.9921076368009</v>
      </c>
      <c r="P14" s="576">
        <v>9613.1999999999989</v>
      </c>
      <c r="Q14" s="576">
        <v>5775</v>
      </c>
      <c r="R14" s="576">
        <v>6951</v>
      </c>
      <c r="S14" s="576">
        <v>6326.6966037735865</v>
      </c>
      <c r="T14" s="576">
        <v>4135.0999999999995</v>
      </c>
      <c r="U14" s="576">
        <v>4200</v>
      </c>
      <c r="V14" s="576">
        <v>5145</v>
      </c>
      <c r="W14" s="576">
        <v>4837.2472154963689</v>
      </c>
      <c r="X14" s="579">
        <v>6525.7</v>
      </c>
      <c r="Y14" s="549"/>
      <c r="Z14" s="134"/>
      <c r="AA14" s="143"/>
      <c r="AB14" s="134"/>
      <c r="AC14" s="577"/>
      <c r="AD14" s="577"/>
      <c r="AE14" s="577"/>
      <c r="AF14" s="577"/>
      <c r="AG14" s="577"/>
      <c r="AH14" s="577"/>
      <c r="AI14" s="577"/>
      <c r="AJ14" s="577"/>
      <c r="AK14" s="577"/>
      <c r="AL14" s="577"/>
      <c r="AM14" s="577"/>
      <c r="AN14" s="577"/>
      <c r="AO14" s="577"/>
      <c r="AP14" s="577"/>
      <c r="AQ14" s="577"/>
      <c r="AR14" s="577"/>
      <c r="AS14" s="577"/>
      <c r="AT14" s="577"/>
      <c r="AU14" s="577"/>
      <c r="AV14" s="577"/>
      <c r="AW14" s="549"/>
      <c r="AX14" s="549"/>
      <c r="AY14" s="549"/>
      <c r="AZ14" s="549"/>
    </row>
    <row r="15" spans="2:52" ht="13.5" customHeight="1" x14ac:dyDescent="0.15">
      <c r="B15" s="154"/>
      <c r="C15" s="143">
        <v>8</v>
      </c>
      <c r="D15" s="155"/>
      <c r="E15" s="576">
        <v>2205</v>
      </c>
      <c r="F15" s="576">
        <v>3150</v>
      </c>
      <c r="G15" s="576">
        <v>2630.5871877318823</v>
      </c>
      <c r="H15" s="576">
        <v>27149.499999999996</v>
      </c>
      <c r="I15" s="576">
        <v>1877.7149999999999</v>
      </c>
      <c r="J15" s="576">
        <v>2362.5</v>
      </c>
      <c r="K15" s="576">
        <v>2102.485153747069</v>
      </c>
      <c r="L15" s="576">
        <v>15211.1</v>
      </c>
      <c r="M15" s="576">
        <v>1575</v>
      </c>
      <c r="N15" s="576">
        <v>1995</v>
      </c>
      <c r="O15" s="576">
        <v>1846.4489942528737</v>
      </c>
      <c r="P15" s="576">
        <v>14510.099999999999</v>
      </c>
      <c r="Q15" s="576">
        <v>5565</v>
      </c>
      <c r="R15" s="576">
        <v>6825</v>
      </c>
      <c r="S15" s="576">
        <v>6265.458141365837</v>
      </c>
      <c r="T15" s="576">
        <v>6322.8</v>
      </c>
      <c r="U15" s="576">
        <v>4515</v>
      </c>
      <c r="V15" s="576">
        <v>5250</v>
      </c>
      <c r="W15" s="576">
        <v>4848.35442962254</v>
      </c>
      <c r="X15" s="579">
        <v>10481.200000000001</v>
      </c>
      <c r="Y15" s="549"/>
      <c r="Z15" s="134"/>
      <c r="AA15" s="143"/>
      <c r="AB15" s="134"/>
      <c r="AC15" s="577"/>
      <c r="AD15" s="577"/>
      <c r="AE15" s="577"/>
      <c r="AF15" s="577"/>
      <c r="AG15" s="577"/>
      <c r="AH15" s="577"/>
      <c r="AI15" s="577"/>
      <c r="AJ15" s="577"/>
      <c r="AK15" s="577"/>
      <c r="AL15" s="577"/>
      <c r="AM15" s="577"/>
      <c r="AN15" s="577"/>
      <c r="AO15" s="577"/>
      <c r="AP15" s="577"/>
      <c r="AQ15" s="577"/>
      <c r="AR15" s="577"/>
      <c r="AS15" s="577"/>
      <c r="AT15" s="577"/>
      <c r="AU15" s="577"/>
      <c r="AV15" s="577"/>
      <c r="AW15" s="549"/>
      <c r="AX15" s="549"/>
      <c r="AY15" s="549"/>
      <c r="AZ15" s="549"/>
    </row>
    <row r="16" spans="2:52" ht="13.5" customHeight="1" x14ac:dyDescent="0.15">
      <c r="B16" s="154"/>
      <c r="C16" s="143">
        <v>9</v>
      </c>
      <c r="D16" s="155"/>
      <c r="E16" s="576">
        <v>2310</v>
      </c>
      <c r="F16" s="576">
        <v>3150</v>
      </c>
      <c r="G16" s="576">
        <v>2692.0596951430553</v>
      </c>
      <c r="H16" s="576">
        <v>14592.4</v>
      </c>
      <c r="I16" s="576">
        <v>1890</v>
      </c>
      <c r="J16" s="576">
        <v>2467.5</v>
      </c>
      <c r="K16" s="576">
        <v>2231.1808101627066</v>
      </c>
      <c r="L16" s="576">
        <v>15357.9</v>
      </c>
      <c r="M16" s="576">
        <v>1470</v>
      </c>
      <c r="N16" s="576">
        <v>1995</v>
      </c>
      <c r="O16" s="576">
        <v>1812.2746513334962</v>
      </c>
      <c r="P16" s="576">
        <v>7348.7000000000007</v>
      </c>
      <c r="Q16" s="576">
        <v>5565</v>
      </c>
      <c r="R16" s="576">
        <v>6825</v>
      </c>
      <c r="S16" s="576">
        <v>6271.8592057050546</v>
      </c>
      <c r="T16" s="576">
        <v>3978.2999999999997</v>
      </c>
      <c r="U16" s="579">
        <v>4515</v>
      </c>
      <c r="V16" s="576">
        <v>5250</v>
      </c>
      <c r="W16" s="576">
        <v>4887.7242818971281</v>
      </c>
      <c r="X16" s="579">
        <v>6816.7</v>
      </c>
      <c r="Y16" s="549"/>
      <c r="Z16" s="134"/>
      <c r="AA16" s="143"/>
      <c r="AB16" s="134"/>
      <c r="AC16" s="577"/>
      <c r="AD16" s="577"/>
      <c r="AE16" s="577"/>
      <c r="AF16" s="577"/>
      <c r="AG16" s="577"/>
      <c r="AH16" s="577"/>
      <c r="AI16" s="577"/>
      <c r="AJ16" s="577"/>
      <c r="AK16" s="577"/>
      <c r="AL16" s="577"/>
      <c r="AM16" s="577"/>
      <c r="AN16" s="577"/>
      <c r="AO16" s="577"/>
      <c r="AP16" s="577"/>
      <c r="AQ16" s="577"/>
      <c r="AR16" s="577"/>
      <c r="AS16" s="577"/>
      <c r="AT16" s="577"/>
      <c r="AU16" s="577"/>
      <c r="AV16" s="577"/>
      <c r="AW16" s="549"/>
      <c r="AX16" s="549"/>
      <c r="AY16" s="549"/>
      <c r="AZ16" s="549"/>
    </row>
    <row r="17" spans="2:52" ht="13.5" customHeight="1" x14ac:dyDescent="0.15">
      <c r="B17" s="154"/>
      <c r="C17" s="143">
        <v>10</v>
      </c>
      <c r="D17" s="155"/>
      <c r="E17" s="576">
        <v>2520</v>
      </c>
      <c r="F17" s="576">
        <v>3360</v>
      </c>
      <c r="G17" s="576">
        <v>2983.4504951069739</v>
      </c>
      <c r="H17" s="576">
        <v>18921.099999999999</v>
      </c>
      <c r="I17" s="576">
        <v>1890</v>
      </c>
      <c r="J17" s="576">
        <v>2835</v>
      </c>
      <c r="K17" s="576">
        <v>2324.5449679982344</v>
      </c>
      <c r="L17" s="576">
        <v>19819.8</v>
      </c>
      <c r="M17" s="576">
        <v>1365</v>
      </c>
      <c r="N17" s="576">
        <v>1995</v>
      </c>
      <c r="O17" s="576">
        <v>1622.1600790513833</v>
      </c>
      <c r="P17" s="576">
        <v>11058.6</v>
      </c>
      <c r="Q17" s="576">
        <v>5775</v>
      </c>
      <c r="R17" s="576">
        <v>6930</v>
      </c>
      <c r="S17" s="576">
        <v>6234.6652843601896</v>
      </c>
      <c r="T17" s="576">
        <v>5634.9000000000005</v>
      </c>
      <c r="U17" s="579">
        <v>4410</v>
      </c>
      <c r="V17" s="576">
        <v>5775</v>
      </c>
      <c r="W17" s="576">
        <v>4921.09755297434</v>
      </c>
      <c r="X17" s="576">
        <v>8563.4</v>
      </c>
      <c r="Y17" s="549"/>
      <c r="Z17" s="134"/>
      <c r="AA17" s="143"/>
      <c r="AB17" s="134"/>
      <c r="AC17" s="577"/>
      <c r="AD17" s="577"/>
      <c r="AE17" s="577"/>
      <c r="AF17" s="577"/>
      <c r="AG17" s="577"/>
      <c r="AH17" s="577"/>
      <c r="AI17" s="577"/>
      <c r="AJ17" s="577"/>
      <c r="AK17" s="577"/>
      <c r="AL17" s="577"/>
      <c r="AM17" s="577"/>
      <c r="AN17" s="577"/>
      <c r="AO17" s="577"/>
      <c r="AP17" s="577"/>
      <c r="AQ17" s="577"/>
      <c r="AR17" s="577"/>
      <c r="AS17" s="577"/>
      <c r="AT17" s="577"/>
      <c r="AU17" s="577"/>
      <c r="AV17" s="577"/>
      <c r="AW17" s="549"/>
      <c r="AX17" s="549"/>
      <c r="AY17" s="549"/>
      <c r="AZ17" s="549"/>
    </row>
    <row r="18" spans="2:52" ht="13.5" customHeight="1" x14ac:dyDescent="0.15">
      <c r="B18" s="154"/>
      <c r="C18" s="143">
        <v>11</v>
      </c>
      <c r="D18" s="155"/>
      <c r="E18" s="576">
        <v>2940</v>
      </c>
      <c r="F18" s="576">
        <v>3780.42</v>
      </c>
      <c r="G18" s="576">
        <v>3272.2671357075506</v>
      </c>
      <c r="H18" s="576">
        <v>24365.600000000002</v>
      </c>
      <c r="I18" s="576">
        <v>2047.5</v>
      </c>
      <c r="J18" s="576">
        <v>2835</v>
      </c>
      <c r="K18" s="576">
        <v>2520.9359682191871</v>
      </c>
      <c r="L18" s="576">
        <v>22159.1</v>
      </c>
      <c r="M18" s="576">
        <v>1365</v>
      </c>
      <c r="N18" s="576">
        <v>1995</v>
      </c>
      <c r="O18" s="576">
        <v>1759.740155964186</v>
      </c>
      <c r="P18" s="576">
        <v>10604.4</v>
      </c>
      <c r="Q18" s="576">
        <v>6090</v>
      </c>
      <c r="R18" s="576">
        <v>6982.5</v>
      </c>
      <c r="S18" s="576">
        <v>6504.7926683716969</v>
      </c>
      <c r="T18" s="576">
        <v>5442.5999999999995</v>
      </c>
      <c r="U18" s="576">
        <v>4725</v>
      </c>
      <c r="V18" s="576">
        <v>6037.5</v>
      </c>
      <c r="W18" s="576">
        <v>5165.5656906077356</v>
      </c>
      <c r="X18" s="579">
        <v>9566</v>
      </c>
      <c r="Y18" s="549"/>
      <c r="Z18" s="134"/>
      <c r="AA18" s="143"/>
      <c r="AB18" s="134"/>
      <c r="AC18" s="577"/>
      <c r="AD18" s="577"/>
      <c r="AE18" s="577"/>
      <c r="AF18" s="577"/>
      <c r="AG18" s="577"/>
      <c r="AH18" s="577"/>
      <c r="AI18" s="577"/>
      <c r="AJ18" s="577"/>
      <c r="AK18" s="577"/>
      <c r="AL18" s="577"/>
      <c r="AM18" s="577"/>
      <c r="AN18" s="577"/>
      <c r="AO18" s="577"/>
      <c r="AP18" s="577"/>
      <c r="AQ18" s="577"/>
      <c r="AR18" s="577"/>
      <c r="AS18" s="577"/>
      <c r="AT18" s="577"/>
      <c r="AU18" s="577"/>
      <c r="AV18" s="577"/>
      <c r="AW18" s="549"/>
      <c r="AX18" s="549"/>
      <c r="AY18" s="549"/>
      <c r="AZ18" s="549"/>
    </row>
    <row r="19" spans="2:52" ht="13.5" customHeight="1" x14ac:dyDescent="0.15">
      <c r="B19" s="154"/>
      <c r="C19" s="143">
        <v>12</v>
      </c>
      <c r="D19" s="155"/>
      <c r="E19" s="576">
        <v>3360</v>
      </c>
      <c r="F19" s="576">
        <v>4200</v>
      </c>
      <c r="G19" s="576">
        <v>3758.449868430539</v>
      </c>
      <c r="H19" s="576">
        <v>26406.6</v>
      </c>
      <c r="I19" s="576">
        <v>2310</v>
      </c>
      <c r="J19" s="576">
        <v>3150</v>
      </c>
      <c r="K19" s="576">
        <v>2730.1785950713256</v>
      </c>
      <c r="L19" s="576">
        <v>18249.899999999998</v>
      </c>
      <c r="M19" s="576">
        <v>1365</v>
      </c>
      <c r="N19" s="576">
        <v>2100</v>
      </c>
      <c r="O19" s="576">
        <v>1756.5473901098901</v>
      </c>
      <c r="P19" s="576">
        <v>9903</v>
      </c>
      <c r="Q19" s="576">
        <v>6300</v>
      </c>
      <c r="R19" s="576">
        <v>8190</v>
      </c>
      <c r="S19" s="576">
        <v>6962.2787901517804</v>
      </c>
      <c r="T19" s="576">
        <v>5956.2</v>
      </c>
      <c r="U19" s="576">
        <v>5460</v>
      </c>
      <c r="V19" s="576">
        <v>6720</v>
      </c>
      <c r="W19" s="576">
        <v>5850.1726557019247</v>
      </c>
      <c r="X19" s="579">
        <v>13406.8</v>
      </c>
      <c r="Y19" s="549"/>
      <c r="Z19" s="134"/>
      <c r="AA19" s="143"/>
      <c r="AB19" s="134"/>
      <c r="AC19" s="577"/>
      <c r="AD19" s="577"/>
      <c r="AE19" s="577"/>
      <c r="AF19" s="577"/>
      <c r="AG19" s="577"/>
      <c r="AH19" s="577"/>
      <c r="AI19" s="577"/>
      <c r="AJ19" s="577"/>
      <c r="AK19" s="577"/>
      <c r="AL19" s="577"/>
      <c r="AM19" s="577"/>
      <c r="AN19" s="577"/>
      <c r="AO19" s="577"/>
      <c r="AP19" s="577"/>
      <c r="AQ19" s="577"/>
      <c r="AR19" s="577"/>
      <c r="AS19" s="577"/>
      <c r="AT19" s="577"/>
      <c r="AU19" s="577"/>
      <c r="AV19" s="577"/>
      <c r="AW19" s="549"/>
      <c r="AX19" s="549"/>
      <c r="AY19" s="549"/>
      <c r="AZ19" s="549"/>
    </row>
    <row r="20" spans="2:52" ht="13.5" customHeight="1" x14ac:dyDescent="0.15">
      <c r="B20" s="154" t="s">
        <v>379</v>
      </c>
      <c r="C20" s="143">
        <v>1</v>
      </c>
      <c r="D20" s="155" t="s">
        <v>380</v>
      </c>
      <c r="E20" s="576">
        <v>2730</v>
      </c>
      <c r="F20" s="576">
        <v>3990</v>
      </c>
      <c r="G20" s="576">
        <v>3347.2400716765596</v>
      </c>
      <c r="H20" s="576">
        <v>24654.799999999999</v>
      </c>
      <c r="I20" s="576">
        <v>2310</v>
      </c>
      <c r="J20" s="576">
        <v>3255</v>
      </c>
      <c r="K20" s="576">
        <v>2698.5598614775718</v>
      </c>
      <c r="L20" s="576">
        <v>19939.100000000002</v>
      </c>
      <c r="M20" s="576">
        <v>1365</v>
      </c>
      <c r="N20" s="576">
        <v>1995</v>
      </c>
      <c r="O20" s="576">
        <v>1572.616403026135</v>
      </c>
      <c r="P20" s="576">
        <v>8499.7999999999993</v>
      </c>
      <c r="Q20" s="576">
        <v>6090</v>
      </c>
      <c r="R20" s="576">
        <v>7350</v>
      </c>
      <c r="S20" s="576">
        <v>6530.0640716594544</v>
      </c>
      <c r="T20" s="576">
        <v>4700.2999999999993</v>
      </c>
      <c r="U20" s="576">
        <v>4620</v>
      </c>
      <c r="V20" s="576">
        <v>6300</v>
      </c>
      <c r="W20" s="576">
        <v>5263.8893851214589</v>
      </c>
      <c r="X20" s="579">
        <v>13445.5</v>
      </c>
      <c r="Y20" s="549"/>
      <c r="Z20" s="134"/>
      <c r="AA20" s="143"/>
      <c r="AB20" s="134"/>
      <c r="AC20" s="577"/>
      <c r="AD20" s="577"/>
      <c r="AE20" s="577"/>
      <c r="AF20" s="577"/>
      <c r="AG20" s="577"/>
      <c r="AH20" s="577"/>
      <c r="AI20" s="577"/>
      <c r="AJ20" s="577"/>
      <c r="AK20" s="577"/>
      <c r="AL20" s="577"/>
      <c r="AM20" s="577"/>
      <c r="AN20" s="577"/>
      <c r="AO20" s="577"/>
      <c r="AP20" s="577"/>
      <c r="AQ20" s="577"/>
      <c r="AR20" s="577"/>
      <c r="AS20" s="577"/>
      <c r="AT20" s="577"/>
      <c r="AU20" s="577"/>
      <c r="AV20" s="577"/>
      <c r="AW20" s="549"/>
      <c r="AX20" s="549"/>
      <c r="AY20" s="549"/>
      <c r="AZ20" s="549"/>
    </row>
    <row r="21" spans="2:52" ht="13.5" customHeight="1" x14ac:dyDescent="0.15">
      <c r="B21" s="154"/>
      <c r="C21" s="143">
        <v>2</v>
      </c>
      <c r="D21" s="155"/>
      <c r="E21" s="576">
        <v>2520</v>
      </c>
      <c r="F21" s="576">
        <v>3885</v>
      </c>
      <c r="G21" s="579">
        <v>3208.4891752371045</v>
      </c>
      <c r="H21" s="576">
        <v>16113.5</v>
      </c>
      <c r="I21" s="576">
        <v>2205</v>
      </c>
      <c r="J21" s="576">
        <v>3360</v>
      </c>
      <c r="K21" s="576">
        <v>2688.1529506728134</v>
      </c>
      <c r="L21" s="576">
        <v>14178.400000000001</v>
      </c>
      <c r="M21" s="576">
        <v>1260</v>
      </c>
      <c r="N21" s="576">
        <v>1995</v>
      </c>
      <c r="O21" s="576">
        <v>1614.3364828082472</v>
      </c>
      <c r="P21" s="576">
        <v>8584.1</v>
      </c>
      <c r="Q21" s="576">
        <v>5775</v>
      </c>
      <c r="R21" s="576">
        <v>7665</v>
      </c>
      <c r="S21" s="576">
        <v>6486.6025068013987</v>
      </c>
      <c r="T21" s="576">
        <v>4048.3</v>
      </c>
      <c r="U21" s="576">
        <v>4410</v>
      </c>
      <c r="V21" s="576">
        <v>6090</v>
      </c>
      <c r="W21" s="576">
        <v>5286.0084835231137</v>
      </c>
      <c r="X21" s="579">
        <v>7668.4</v>
      </c>
      <c r="Y21" s="549"/>
      <c r="Z21" s="549"/>
      <c r="AA21" s="549"/>
      <c r="AB21" s="549"/>
      <c r="AC21" s="577"/>
      <c r="AD21" s="577"/>
      <c r="AE21" s="549"/>
      <c r="AF21" s="577"/>
      <c r="AG21" s="577"/>
      <c r="AH21" s="577"/>
      <c r="AI21" s="549"/>
      <c r="AJ21" s="577"/>
      <c r="AK21" s="577"/>
      <c r="AL21" s="577"/>
      <c r="AM21" s="549"/>
      <c r="AN21" s="577"/>
      <c r="AO21" s="577"/>
      <c r="AP21" s="577"/>
      <c r="AQ21" s="549"/>
      <c r="AR21" s="577"/>
      <c r="AS21" s="577"/>
      <c r="AT21" s="577"/>
      <c r="AU21" s="549"/>
      <c r="AV21" s="577"/>
      <c r="AW21" s="549"/>
      <c r="AX21" s="549"/>
      <c r="AY21" s="549"/>
      <c r="AZ21" s="549"/>
    </row>
    <row r="22" spans="2:52" ht="13.5" customHeight="1" x14ac:dyDescent="0.15">
      <c r="B22" s="154"/>
      <c r="C22" s="143">
        <v>3</v>
      </c>
      <c r="D22" s="155"/>
      <c r="E22" s="576">
        <v>2520</v>
      </c>
      <c r="F22" s="576">
        <v>3531.6750000000002</v>
      </c>
      <c r="G22" s="576">
        <v>2929.3883091349066</v>
      </c>
      <c r="H22" s="576">
        <v>15226.7</v>
      </c>
      <c r="I22" s="576">
        <v>1890</v>
      </c>
      <c r="J22" s="576">
        <v>3160.5</v>
      </c>
      <c r="K22" s="576">
        <v>2594.4200668896319</v>
      </c>
      <c r="L22" s="576">
        <v>12146</v>
      </c>
      <c r="M22" s="576">
        <v>1260</v>
      </c>
      <c r="N22" s="576">
        <v>1995</v>
      </c>
      <c r="O22" s="576">
        <v>1625.3704426369673</v>
      </c>
      <c r="P22" s="576">
        <v>13269.400000000001</v>
      </c>
      <c r="Q22" s="576">
        <v>5775</v>
      </c>
      <c r="R22" s="576">
        <v>7875</v>
      </c>
      <c r="S22" s="576">
        <v>6624.8502867491698</v>
      </c>
      <c r="T22" s="576">
        <v>4456.3999999999996</v>
      </c>
      <c r="U22" s="576">
        <v>4410</v>
      </c>
      <c r="V22" s="576">
        <v>6090</v>
      </c>
      <c r="W22" s="576">
        <v>5011.253834046719</v>
      </c>
      <c r="X22" s="579">
        <v>8601.9</v>
      </c>
      <c r="Y22" s="549"/>
      <c r="Z22" s="549"/>
      <c r="AA22" s="549"/>
      <c r="AB22" s="549"/>
      <c r="AC22" s="577"/>
      <c r="AD22" s="577"/>
      <c r="AE22" s="549"/>
      <c r="AF22" s="577"/>
      <c r="AG22" s="577"/>
      <c r="AH22" s="577"/>
      <c r="AI22" s="549"/>
      <c r="AJ22" s="577"/>
      <c r="AK22" s="577"/>
      <c r="AL22" s="577"/>
      <c r="AM22" s="549"/>
      <c r="AN22" s="577"/>
      <c r="AO22" s="577"/>
      <c r="AP22" s="577"/>
      <c r="AQ22" s="549"/>
      <c r="AR22" s="577"/>
      <c r="AS22" s="577"/>
      <c r="AT22" s="577"/>
      <c r="AU22" s="549"/>
      <c r="AV22" s="577"/>
      <c r="AW22" s="549"/>
      <c r="AX22" s="549"/>
      <c r="AY22" s="549"/>
      <c r="AZ22" s="549"/>
    </row>
    <row r="23" spans="2:52" ht="13.5" customHeight="1" x14ac:dyDescent="0.15">
      <c r="B23" s="154"/>
      <c r="C23" s="143">
        <v>4</v>
      </c>
      <c r="D23" s="155"/>
      <c r="E23" s="576">
        <v>2415</v>
      </c>
      <c r="F23" s="576">
        <v>3570</v>
      </c>
      <c r="G23" s="576">
        <v>2902.4474401927123</v>
      </c>
      <c r="H23" s="576">
        <v>15976.6</v>
      </c>
      <c r="I23" s="576">
        <v>1890</v>
      </c>
      <c r="J23" s="576">
        <v>3202.5</v>
      </c>
      <c r="K23" s="576">
        <v>2618.4452588567342</v>
      </c>
      <c r="L23" s="576">
        <v>9279.2000000000007</v>
      </c>
      <c r="M23" s="576">
        <v>1312.5</v>
      </c>
      <c r="N23" s="576">
        <v>2289</v>
      </c>
      <c r="O23" s="576">
        <v>1778.7715501356831</v>
      </c>
      <c r="P23" s="576">
        <v>11057.400000000001</v>
      </c>
      <c r="Q23" s="576">
        <v>6090</v>
      </c>
      <c r="R23" s="576">
        <v>7875</v>
      </c>
      <c r="S23" s="576">
        <v>6717.775852336873</v>
      </c>
      <c r="T23" s="576">
        <v>5166.8999999999996</v>
      </c>
      <c r="U23" s="576">
        <v>4200</v>
      </c>
      <c r="V23" s="576">
        <v>6247.5</v>
      </c>
      <c r="W23" s="576">
        <v>5194.6753615436837</v>
      </c>
      <c r="X23" s="579">
        <v>10169.900000000001</v>
      </c>
      <c r="Y23" s="549"/>
      <c r="Z23" s="549"/>
      <c r="AA23" s="549"/>
      <c r="AB23" s="549"/>
      <c r="AC23" s="577"/>
      <c r="AD23" s="577"/>
      <c r="AE23" s="549"/>
      <c r="AF23" s="577"/>
      <c r="AG23" s="577"/>
      <c r="AH23" s="577"/>
      <c r="AI23" s="549"/>
      <c r="AJ23" s="577"/>
      <c r="AK23" s="577"/>
      <c r="AL23" s="577"/>
      <c r="AM23" s="549"/>
      <c r="AN23" s="577"/>
      <c r="AO23" s="577"/>
      <c r="AP23" s="577"/>
      <c r="AQ23" s="549"/>
      <c r="AR23" s="577"/>
      <c r="AS23" s="577"/>
      <c r="AT23" s="577"/>
      <c r="AU23" s="549"/>
      <c r="AV23" s="577"/>
      <c r="AW23" s="549"/>
      <c r="AX23" s="549"/>
      <c r="AY23" s="549"/>
      <c r="AZ23" s="549"/>
    </row>
    <row r="24" spans="2:52" ht="13.5" customHeight="1" x14ac:dyDescent="0.15">
      <c r="B24" s="154"/>
      <c r="C24" s="143">
        <v>5</v>
      </c>
      <c r="D24" s="155"/>
      <c r="E24" s="576">
        <v>2520</v>
      </c>
      <c r="F24" s="576">
        <v>3360</v>
      </c>
      <c r="G24" s="576">
        <v>2805.9279807559287</v>
      </c>
      <c r="H24" s="576">
        <v>20172.599999999999</v>
      </c>
      <c r="I24" s="576">
        <v>1890</v>
      </c>
      <c r="J24" s="576">
        <v>3150</v>
      </c>
      <c r="K24" s="576">
        <v>2517.6916576283443</v>
      </c>
      <c r="L24" s="576">
        <v>13563.900000000001</v>
      </c>
      <c r="M24" s="576">
        <v>1575</v>
      </c>
      <c r="N24" s="576">
        <v>2205</v>
      </c>
      <c r="O24" s="576">
        <v>1806.2538103958304</v>
      </c>
      <c r="P24" s="576">
        <v>13672.5</v>
      </c>
      <c r="Q24" s="576">
        <v>5985</v>
      </c>
      <c r="R24" s="576">
        <v>8190</v>
      </c>
      <c r="S24" s="576">
        <v>6795.0243657601759</v>
      </c>
      <c r="T24" s="576">
        <v>6181.1999999999989</v>
      </c>
      <c r="U24" s="576">
        <v>4410</v>
      </c>
      <c r="V24" s="576">
        <v>6300</v>
      </c>
      <c r="W24" s="576">
        <v>4990.9081244257768</v>
      </c>
      <c r="X24" s="579">
        <v>14709.5</v>
      </c>
      <c r="Y24" s="549"/>
      <c r="Z24" s="549"/>
      <c r="AA24" s="549"/>
      <c r="AB24" s="549"/>
      <c r="AC24" s="577"/>
      <c r="AD24" s="577"/>
      <c r="AE24" s="549"/>
      <c r="AF24" s="577"/>
      <c r="AG24" s="577"/>
      <c r="AH24" s="577"/>
      <c r="AI24" s="549"/>
      <c r="AJ24" s="577"/>
      <c r="AK24" s="577"/>
      <c r="AL24" s="577"/>
      <c r="AM24" s="549"/>
      <c r="AN24" s="577"/>
      <c r="AO24" s="577"/>
      <c r="AP24" s="577"/>
      <c r="AQ24" s="549"/>
      <c r="AR24" s="577"/>
      <c r="AS24" s="577"/>
      <c r="AT24" s="577"/>
      <c r="AU24" s="549"/>
      <c r="AV24" s="577"/>
      <c r="AW24" s="549"/>
      <c r="AX24" s="549"/>
      <c r="AY24" s="549"/>
      <c r="AZ24" s="549"/>
    </row>
    <row r="25" spans="2:52" ht="13.5" customHeight="1" x14ac:dyDescent="0.15">
      <c r="B25" s="149"/>
      <c r="C25" s="153">
        <v>6</v>
      </c>
      <c r="D25" s="160"/>
      <c r="E25" s="582">
        <v>2625</v>
      </c>
      <c r="F25" s="582">
        <v>3360</v>
      </c>
      <c r="G25" s="582">
        <v>2903.4720700493945</v>
      </c>
      <c r="H25" s="582">
        <v>10850.1</v>
      </c>
      <c r="I25" s="582">
        <v>2100</v>
      </c>
      <c r="J25" s="582">
        <v>3150</v>
      </c>
      <c r="K25" s="582">
        <v>2524.7269060104886</v>
      </c>
      <c r="L25" s="582">
        <v>12350.2</v>
      </c>
      <c r="M25" s="582">
        <v>1575</v>
      </c>
      <c r="N25" s="582">
        <v>2100</v>
      </c>
      <c r="O25" s="582">
        <v>1804.7874445377147</v>
      </c>
      <c r="P25" s="582">
        <v>10023.9</v>
      </c>
      <c r="Q25" s="582">
        <v>6300</v>
      </c>
      <c r="R25" s="582">
        <v>7875</v>
      </c>
      <c r="S25" s="582">
        <v>7020.3460677510839</v>
      </c>
      <c r="T25" s="582">
        <v>4781.7</v>
      </c>
      <c r="U25" s="582">
        <v>4514.5800000000008</v>
      </c>
      <c r="V25" s="582">
        <v>6090</v>
      </c>
      <c r="W25" s="582">
        <v>4989.1590375198502</v>
      </c>
      <c r="X25" s="583">
        <v>10784.9</v>
      </c>
      <c r="Y25" s="549"/>
      <c r="Z25" s="549"/>
      <c r="AA25" s="549"/>
      <c r="AB25" s="549"/>
      <c r="AC25" s="577"/>
      <c r="AD25" s="577"/>
      <c r="AE25" s="549"/>
      <c r="AF25" s="577"/>
      <c r="AG25" s="577"/>
      <c r="AH25" s="577"/>
      <c r="AI25" s="549"/>
      <c r="AJ25" s="577"/>
      <c r="AK25" s="577"/>
      <c r="AL25" s="577"/>
      <c r="AM25" s="549"/>
      <c r="AN25" s="577"/>
      <c r="AO25" s="577"/>
      <c r="AP25" s="577"/>
      <c r="AQ25" s="549"/>
      <c r="AR25" s="577"/>
      <c r="AS25" s="577"/>
      <c r="AT25" s="577"/>
      <c r="AU25" s="549"/>
      <c r="AV25" s="577"/>
      <c r="AW25" s="549"/>
      <c r="AX25" s="549"/>
      <c r="AY25" s="549"/>
      <c r="AZ25" s="549"/>
    </row>
    <row r="26" spans="2:52" ht="13.5" customHeight="1" x14ac:dyDescent="0.15">
      <c r="B26" s="190"/>
      <c r="C26" s="181"/>
      <c r="D26" s="209"/>
      <c r="E26" s="574"/>
      <c r="F26" s="584"/>
      <c r="G26" s="549"/>
      <c r="H26" s="584"/>
      <c r="I26" s="574"/>
      <c r="J26" s="584"/>
      <c r="K26" s="549"/>
      <c r="L26" s="584"/>
      <c r="M26" s="574"/>
      <c r="N26" s="584"/>
      <c r="O26" s="549"/>
      <c r="P26" s="584"/>
      <c r="Q26" s="574"/>
      <c r="R26" s="584"/>
      <c r="S26" s="549"/>
      <c r="T26" s="584"/>
      <c r="U26" s="574"/>
      <c r="V26" s="584"/>
      <c r="W26" s="549"/>
      <c r="X26" s="584"/>
      <c r="Y26" s="549"/>
      <c r="Z26" s="549"/>
      <c r="AA26" s="549"/>
      <c r="AB26" s="549"/>
      <c r="AC26" s="549"/>
      <c r="AD26" s="549"/>
      <c r="AE26" s="549"/>
      <c r="AF26" s="549"/>
      <c r="AG26" s="549"/>
      <c r="AH26" s="549"/>
      <c r="AI26" s="549"/>
      <c r="AJ26" s="549"/>
      <c r="AK26" s="549"/>
      <c r="AL26" s="549"/>
      <c r="AM26" s="549"/>
      <c r="AN26" s="549"/>
      <c r="AO26" s="549"/>
      <c r="AP26" s="549"/>
      <c r="AQ26" s="549"/>
      <c r="AR26" s="549"/>
      <c r="AS26" s="549"/>
      <c r="AT26" s="549"/>
      <c r="AU26" s="549"/>
      <c r="AV26" s="549"/>
      <c r="AW26" s="549"/>
      <c r="AX26" s="549"/>
      <c r="AY26" s="549"/>
      <c r="AZ26" s="549"/>
    </row>
    <row r="27" spans="2:52" ht="13.5" customHeight="1" x14ac:dyDescent="0.15">
      <c r="B27" s="255"/>
      <c r="C27" s="186"/>
      <c r="D27" s="209"/>
      <c r="E27" s="574"/>
      <c r="F27" s="584"/>
      <c r="G27" s="549"/>
      <c r="H27" s="576"/>
      <c r="I27" s="574"/>
      <c r="J27" s="584"/>
      <c r="K27" s="549"/>
      <c r="L27" s="576"/>
      <c r="M27" s="574"/>
      <c r="N27" s="584"/>
      <c r="O27" s="549"/>
      <c r="P27" s="576"/>
      <c r="Q27" s="574"/>
      <c r="R27" s="584"/>
      <c r="S27" s="549"/>
      <c r="T27" s="576"/>
      <c r="U27" s="574"/>
      <c r="V27" s="584"/>
      <c r="W27" s="549"/>
      <c r="X27" s="576"/>
      <c r="Y27" s="549"/>
      <c r="Z27" s="549"/>
      <c r="AA27" s="549"/>
      <c r="AB27" s="549"/>
      <c r="AC27" s="549"/>
      <c r="AD27" s="549"/>
      <c r="AE27" s="549"/>
      <c r="AF27" s="549"/>
      <c r="AG27" s="549"/>
      <c r="AH27" s="549"/>
      <c r="AI27" s="549"/>
      <c r="AJ27" s="549"/>
      <c r="AK27" s="549"/>
      <c r="AL27" s="549"/>
      <c r="AM27" s="549"/>
      <c r="AN27" s="549"/>
      <c r="AO27" s="549"/>
      <c r="AP27" s="549"/>
      <c r="AQ27" s="549"/>
      <c r="AR27" s="549"/>
      <c r="AS27" s="549"/>
      <c r="AT27" s="549"/>
      <c r="AU27" s="549"/>
      <c r="AV27" s="549"/>
      <c r="AW27" s="549"/>
      <c r="AX27" s="549"/>
      <c r="AY27" s="549"/>
      <c r="AZ27" s="549"/>
    </row>
    <row r="28" spans="2:52" ht="13.5" customHeight="1" x14ac:dyDescent="0.15">
      <c r="B28" s="255" t="s">
        <v>127</v>
      </c>
      <c r="C28" s="181"/>
      <c r="D28" s="209"/>
      <c r="E28" s="574"/>
      <c r="F28" s="584"/>
      <c r="G28" s="549"/>
      <c r="H28" s="584"/>
      <c r="I28" s="574"/>
      <c r="J28" s="584"/>
      <c r="K28" s="549"/>
      <c r="L28" s="584"/>
      <c r="M28" s="574"/>
      <c r="N28" s="584"/>
      <c r="O28" s="549"/>
      <c r="P28" s="584"/>
      <c r="Q28" s="574"/>
      <c r="R28" s="584"/>
      <c r="S28" s="549"/>
      <c r="T28" s="584"/>
      <c r="U28" s="574"/>
      <c r="V28" s="584"/>
      <c r="W28" s="549"/>
      <c r="X28" s="584"/>
      <c r="Y28" s="549"/>
      <c r="Z28" s="549"/>
      <c r="AA28" s="549"/>
      <c r="AB28" s="549"/>
      <c r="AC28" s="549"/>
      <c r="AD28" s="549"/>
      <c r="AE28" s="549"/>
      <c r="AF28" s="549"/>
      <c r="AG28" s="549"/>
      <c r="AH28" s="549"/>
      <c r="AI28" s="549"/>
      <c r="AJ28" s="549"/>
      <c r="AK28" s="549"/>
      <c r="AL28" s="549"/>
      <c r="AM28" s="549"/>
      <c r="AN28" s="549"/>
      <c r="AO28" s="549"/>
      <c r="AP28" s="549"/>
      <c r="AQ28" s="549"/>
      <c r="AR28" s="549"/>
      <c r="AS28" s="549"/>
      <c r="AT28" s="549"/>
      <c r="AU28" s="549"/>
      <c r="AV28" s="549"/>
      <c r="AW28" s="549"/>
      <c r="AX28" s="549"/>
      <c r="AY28" s="549"/>
      <c r="AZ28" s="549"/>
    </row>
    <row r="29" spans="2:52" ht="13.5" customHeight="1" x14ac:dyDescent="0.15">
      <c r="B29" s="585">
        <v>41430</v>
      </c>
      <c r="C29" s="211"/>
      <c r="D29" s="212">
        <v>41436</v>
      </c>
      <c r="E29" s="586">
        <v>2625</v>
      </c>
      <c r="F29" s="586">
        <v>3255</v>
      </c>
      <c r="G29" s="586">
        <v>2914.2559449311652</v>
      </c>
      <c r="H29" s="576">
        <v>3019.8</v>
      </c>
      <c r="I29" s="586">
        <v>2100</v>
      </c>
      <c r="J29" s="586">
        <v>3045</v>
      </c>
      <c r="K29" s="586">
        <v>2525.6158648635928</v>
      </c>
      <c r="L29" s="576">
        <v>3396.9</v>
      </c>
      <c r="M29" s="586">
        <v>1890</v>
      </c>
      <c r="N29" s="586">
        <v>1890</v>
      </c>
      <c r="O29" s="586">
        <v>1890</v>
      </c>
      <c r="P29" s="576">
        <v>2200.5</v>
      </c>
      <c r="Q29" s="586">
        <v>6333.0749999999998</v>
      </c>
      <c r="R29" s="586">
        <v>7875</v>
      </c>
      <c r="S29" s="586">
        <v>6971.4728571428595</v>
      </c>
      <c r="T29" s="576">
        <v>1235.5</v>
      </c>
      <c r="U29" s="586">
        <v>4514.5800000000008</v>
      </c>
      <c r="V29" s="586">
        <v>6090</v>
      </c>
      <c r="W29" s="586">
        <v>5024.8137025579117</v>
      </c>
      <c r="X29" s="576">
        <v>3195.7</v>
      </c>
      <c r="Y29" s="549"/>
      <c r="Z29" s="549"/>
      <c r="AA29" s="549"/>
      <c r="AB29" s="549"/>
      <c r="AC29" s="549"/>
      <c r="AD29" s="549"/>
      <c r="AE29" s="549"/>
      <c r="AF29" s="549"/>
      <c r="AG29" s="549"/>
      <c r="AH29" s="549"/>
      <c r="AI29" s="549"/>
      <c r="AJ29" s="549"/>
      <c r="AK29" s="549"/>
      <c r="AL29" s="549"/>
      <c r="AM29" s="549"/>
      <c r="AN29" s="549"/>
      <c r="AO29" s="549"/>
      <c r="AP29" s="549"/>
      <c r="AQ29" s="549"/>
      <c r="AR29" s="549"/>
      <c r="AS29" s="549"/>
      <c r="AT29" s="549"/>
      <c r="AU29" s="549"/>
      <c r="AV29" s="549"/>
      <c r="AW29" s="549"/>
      <c r="AX29" s="549"/>
      <c r="AY29" s="549"/>
      <c r="AZ29" s="549"/>
    </row>
    <row r="30" spans="2:52" ht="13.5" customHeight="1" x14ac:dyDescent="0.15">
      <c r="B30" s="587" t="s">
        <v>128</v>
      </c>
      <c r="C30" s="211"/>
      <c r="D30" s="212"/>
      <c r="E30" s="575"/>
      <c r="F30" s="576"/>
      <c r="G30" s="577"/>
      <c r="H30" s="576"/>
      <c r="I30" s="575"/>
      <c r="J30" s="576"/>
      <c r="K30" s="577"/>
      <c r="L30" s="576"/>
      <c r="M30" s="575"/>
      <c r="N30" s="576"/>
      <c r="O30" s="577"/>
      <c r="P30" s="576"/>
      <c r="Q30" s="575"/>
      <c r="R30" s="576"/>
      <c r="S30" s="577"/>
      <c r="T30" s="576"/>
      <c r="U30" s="575"/>
      <c r="V30" s="576"/>
      <c r="W30" s="577"/>
      <c r="X30" s="576"/>
      <c r="Y30" s="549"/>
      <c r="Z30" s="549"/>
      <c r="AA30" s="549"/>
      <c r="AB30" s="549"/>
      <c r="AC30" s="549"/>
      <c r="AD30" s="549"/>
      <c r="AE30" s="549"/>
      <c r="AF30" s="549"/>
      <c r="AG30" s="549"/>
      <c r="AH30" s="549"/>
      <c r="AI30" s="549"/>
      <c r="AJ30" s="549"/>
      <c r="AK30" s="549"/>
      <c r="AL30" s="549"/>
      <c r="AM30" s="549"/>
      <c r="AN30" s="549"/>
      <c r="AO30" s="549"/>
      <c r="AP30" s="549"/>
      <c r="AQ30" s="549"/>
      <c r="AR30" s="549"/>
      <c r="AS30" s="549"/>
      <c r="AT30" s="549"/>
      <c r="AU30" s="549"/>
      <c r="AV30" s="549"/>
      <c r="AW30" s="549"/>
      <c r="AX30" s="549"/>
      <c r="AY30" s="549"/>
      <c r="AZ30" s="549"/>
    </row>
    <row r="31" spans="2:52" ht="13.5" customHeight="1" x14ac:dyDescent="0.15">
      <c r="B31" s="585">
        <v>41437</v>
      </c>
      <c r="C31" s="211"/>
      <c r="D31" s="212">
        <v>41443</v>
      </c>
      <c r="E31" s="328">
        <v>2625</v>
      </c>
      <c r="F31" s="328">
        <v>3150</v>
      </c>
      <c r="G31" s="328">
        <v>2892.3995564005072</v>
      </c>
      <c r="H31" s="576">
        <v>2564.8000000000002</v>
      </c>
      <c r="I31" s="328">
        <v>2100</v>
      </c>
      <c r="J31" s="328">
        <v>3150</v>
      </c>
      <c r="K31" s="328">
        <v>2551.4003466204513</v>
      </c>
      <c r="L31" s="576">
        <v>2996.6</v>
      </c>
      <c r="M31" s="328">
        <v>1890</v>
      </c>
      <c r="N31" s="328">
        <v>1890</v>
      </c>
      <c r="O31" s="328">
        <v>1890</v>
      </c>
      <c r="P31" s="576">
        <v>2195.5</v>
      </c>
      <c r="Q31" s="328">
        <v>6300</v>
      </c>
      <c r="R31" s="328">
        <v>7875</v>
      </c>
      <c r="S31" s="328">
        <v>7001.6508921644663</v>
      </c>
      <c r="T31" s="576">
        <v>1158.9000000000001</v>
      </c>
      <c r="U31" s="328">
        <v>4645.2</v>
      </c>
      <c r="V31" s="328">
        <v>6090</v>
      </c>
      <c r="W31" s="328">
        <v>5092.3250761484414</v>
      </c>
      <c r="X31" s="576">
        <v>2105</v>
      </c>
      <c r="Y31" s="549"/>
      <c r="Z31" s="549"/>
      <c r="AA31" s="549"/>
      <c r="AB31" s="549"/>
      <c r="AC31" s="549"/>
      <c r="AD31" s="549"/>
      <c r="AE31" s="549"/>
      <c r="AF31" s="549"/>
      <c r="AG31" s="549"/>
      <c r="AH31" s="549"/>
      <c r="AI31" s="549"/>
      <c r="AJ31" s="549"/>
      <c r="AK31" s="549"/>
      <c r="AL31" s="549"/>
      <c r="AM31" s="549"/>
      <c r="AN31" s="549"/>
      <c r="AO31" s="549"/>
      <c r="AP31" s="549"/>
      <c r="AQ31" s="549"/>
      <c r="AR31" s="549"/>
      <c r="AS31" s="549"/>
      <c r="AT31" s="549"/>
      <c r="AU31" s="549"/>
      <c r="AV31" s="549"/>
      <c r="AW31" s="549"/>
      <c r="AX31" s="549"/>
      <c r="AY31" s="549"/>
      <c r="AZ31" s="549"/>
    </row>
    <row r="32" spans="2:52" ht="13.5" customHeight="1" x14ac:dyDescent="0.15">
      <c r="B32" s="587" t="s">
        <v>129</v>
      </c>
      <c r="C32" s="211"/>
      <c r="D32" s="212"/>
      <c r="E32" s="575"/>
      <c r="F32" s="576"/>
      <c r="G32" s="577"/>
      <c r="H32" s="576"/>
      <c r="I32" s="575"/>
      <c r="J32" s="576"/>
      <c r="K32" s="577"/>
      <c r="L32" s="576"/>
      <c r="M32" s="575"/>
      <c r="N32" s="576"/>
      <c r="O32" s="577"/>
      <c r="P32" s="576"/>
      <c r="Q32" s="575"/>
      <c r="R32" s="576"/>
      <c r="S32" s="577"/>
      <c r="T32" s="576"/>
      <c r="U32" s="575"/>
      <c r="V32" s="576"/>
      <c r="W32" s="577"/>
      <c r="X32" s="576"/>
      <c r="Y32" s="549"/>
      <c r="Z32" s="549"/>
      <c r="AA32" s="549"/>
      <c r="AB32" s="549"/>
      <c r="AC32" s="549"/>
      <c r="AD32" s="549"/>
      <c r="AE32" s="549"/>
      <c r="AF32" s="549"/>
      <c r="AG32" s="549"/>
      <c r="AH32" s="549"/>
      <c r="AI32" s="549"/>
      <c r="AJ32" s="549"/>
      <c r="AK32" s="549"/>
      <c r="AL32" s="549"/>
      <c r="AM32" s="549"/>
      <c r="AN32" s="549"/>
      <c r="AO32" s="549"/>
      <c r="AP32" s="549"/>
      <c r="AQ32" s="549"/>
      <c r="AR32" s="549"/>
      <c r="AS32" s="549"/>
      <c r="AT32" s="549"/>
      <c r="AU32" s="549"/>
      <c r="AV32" s="549"/>
      <c r="AW32" s="549"/>
      <c r="AX32" s="549"/>
      <c r="AY32" s="549"/>
      <c r="AZ32" s="549"/>
    </row>
    <row r="33" spans="2:52" ht="13.5" customHeight="1" x14ac:dyDescent="0.15">
      <c r="B33" s="585">
        <v>41444</v>
      </c>
      <c r="C33" s="211"/>
      <c r="D33" s="212">
        <v>41450</v>
      </c>
      <c r="E33" s="575">
        <v>2730</v>
      </c>
      <c r="F33" s="576">
        <v>3360</v>
      </c>
      <c r="G33" s="577">
        <v>2953.0013627459334</v>
      </c>
      <c r="H33" s="576">
        <v>2460.9</v>
      </c>
      <c r="I33" s="575">
        <v>2205</v>
      </c>
      <c r="J33" s="576">
        <v>3045</v>
      </c>
      <c r="K33" s="577">
        <v>2565.3085746258225</v>
      </c>
      <c r="L33" s="576">
        <v>2528</v>
      </c>
      <c r="M33" s="575">
        <v>1575</v>
      </c>
      <c r="N33" s="576">
        <v>2100</v>
      </c>
      <c r="O33" s="577">
        <v>1867.7723311546845</v>
      </c>
      <c r="P33" s="576">
        <v>2549.1</v>
      </c>
      <c r="Q33" s="575">
        <v>6405</v>
      </c>
      <c r="R33" s="576">
        <v>7875</v>
      </c>
      <c r="S33" s="577">
        <v>7076.6891891891892</v>
      </c>
      <c r="T33" s="576">
        <v>1190.7</v>
      </c>
      <c r="U33" s="575">
        <v>4620</v>
      </c>
      <c r="V33" s="576">
        <v>6090</v>
      </c>
      <c r="W33" s="577">
        <v>5134.258955600405</v>
      </c>
      <c r="X33" s="576">
        <v>1510.5</v>
      </c>
      <c r="Y33" s="549"/>
      <c r="Z33" s="549"/>
      <c r="AA33" s="549"/>
      <c r="AB33" s="549"/>
      <c r="AC33" s="549"/>
      <c r="AD33" s="549"/>
      <c r="AE33" s="549"/>
      <c r="AF33" s="549"/>
      <c r="AG33" s="549"/>
      <c r="AH33" s="549"/>
      <c r="AI33" s="549"/>
      <c r="AJ33" s="549"/>
      <c r="AK33" s="549"/>
      <c r="AL33" s="549"/>
      <c r="AM33" s="549"/>
      <c r="AN33" s="549"/>
      <c r="AO33" s="549"/>
      <c r="AP33" s="549"/>
      <c r="AQ33" s="549"/>
      <c r="AR33" s="549"/>
      <c r="AS33" s="549"/>
      <c r="AT33" s="549"/>
      <c r="AU33" s="549"/>
      <c r="AV33" s="549"/>
      <c r="AW33" s="549"/>
      <c r="AX33" s="549"/>
      <c r="AY33" s="549"/>
      <c r="AZ33" s="549"/>
    </row>
    <row r="34" spans="2:52" ht="13.5" customHeight="1" x14ac:dyDescent="0.15">
      <c r="B34" s="587" t="s">
        <v>130</v>
      </c>
      <c r="C34" s="211"/>
      <c r="D34" s="212"/>
      <c r="E34" s="575"/>
      <c r="F34" s="576"/>
      <c r="G34" s="577"/>
      <c r="H34" s="576"/>
      <c r="I34" s="575"/>
      <c r="J34" s="576"/>
      <c r="K34" s="577"/>
      <c r="L34" s="576"/>
      <c r="M34" s="575"/>
      <c r="N34" s="576"/>
      <c r="O34" s="577"/>
      <c r="P34" s="576"/>
      <c r="Q34" s="575"/>
      <c r="R34" s="576"/>
      <c r="S34" s="577"/>
      <c r="T34" s="576"/>
      <c r="U34" s="575"/>
      <c r="V34" s="576"/>
      <c r="W34" s="577"/>
      <c r="X34" s="576"/>
      <c r="Y34" s="549"/>
      <c r="Z34" s="549"/>
      <c r="AA34" s="549"/>
      <c r="AB34" s="549"/>
      <c r="AC34" s="549"/>
      <c r="AD34" s="549"/>
      <c r="AE34" s="549"/>
      <c r="AF34" s="549"/>
      <c r="AG34" s="549"/>
      <c r="AH34" s="549"/>
      <c r="AI34" s="549"/>
      <c r="AJ34" s="549"/>
      <c r="AK34" s="549"/>
      <c r="AL34" s="549"/>
      <c r="AM34" s="549"/>
      <c r="AN34" s="549"/>
      <c r="AO34" s="549"/>
      <c r="AP34" s="549"/>
      <c r="AQ34" s="549"/>
      <c r="AR34" s="549"/>
      <c r="AS34" s="549"/>
      <c r="AT34" s="549"/>
      <c r="AU34" s="549"/>
      <c r="AV34" s="549"/>
      <c r="AW34" s="549"/>
      <c r="AX34" s="549"/>
      <c r="AY34" s="549"/>
      <c r="AZ34" s="549"/>
    </row>
    <row r="35" spans="2:52" ht="13.5" customHeight="1" x14ac:dyDescent="0.15">
      <c r="B35" s="588">
        <v>41451</v>
      </c>
      <c r="C35" s="211"/>
      <c r="D35" s="211">
        <v>41457</v>
      </c>
      <c r="E35" s="220">
        <v>2625</v>
      </c>
      <c r="F35" s="220">
        <v>3150</v>
      </c>
      <c r="G35" s="220">
        <v>2834.65</v>
      </c>
      <c r="H35" s="576">
        <v>2804.6</v>
      </c>
      <c r="I35" s="220">
        <v>2100</v>
      </c>
      <c r="J35" s="220">
        <v>2730</v>
      </c>
      <c r="K35" s="220">
        <v>2477.1194661458326</v>
      </c>
      <c r="L35" s="576">
        <v>3428.7</v>
      </c>
      <c r="M35" s="220">
        <v>1575</v>
      </c>
      <c r="N35" s="220">
        <v>1995</v>
      </c>
      <c r="O35" s="220">
        <v>1744.1063805886322</v>
      </c>
      <c r="P35" s="576">
        <v>3078.8</v>
      </c>
      <c r="Q35" s="220">
        <v>6300</v>
      </c>
      <c r="R35" s="220">
        <v>7875</v>
      </c>
      <c r="S35" s="220">
        <v>7008.9944308309205</v>
      </c>
      <c r="T35" s="576">
        <v>1196.5999999999999</v>
      </c>
      <c r="U35" s="220">
        <v>4515</v>
      </c>
      <c r="V35" s="220">
        <v>5250</v>
      </c>
      <c r="W35" s="220">
        <v>4889.4191534040656</v>
      </c>
      <c r="X35" s="576">
        <v>3973.7</v>
      </c>
      <c r="Y35" s="549"/>
      <c r="Z35" s="549"/>
      <c r="AA35" s="549"/>
      <c r="AB35" s="549"/>
      <c r="AC35" s="549"/>
      <c r="AD35" s="549"/>
      <c r="AE35" s="549"/>
      <c r="AF35" s="549"/>
      <c r="AG35" s="549"/>
      <c r="AH35" s="549"/>
      <c r="AI35" s="549"/>
      <c r="AJ35" s="549"/>
      <c r="AK35" s="549"/>
      <c r="AL35" s="549"/>
      <c r="AM35" s="549"/>
      <c r="AN35" s="549"/>
      <c r="AO35" s="549"/>
      <c r="AP35" s="549"/>
      <c r="AQ35" s="549"/>
      <c r="AR35" s="549"/>
      <c r="AS35" s="549"/>
      <c r="AT35" s="549"/>
      <c r="AU35" s="549"/>
      <c r="AV35" s="549"/>
      <c r="AW35" s="549"/>
      <c r="AX35" s="549"/>
      <c r="AY35" s="549"/>
      <c r="AZ35" s="549"/>
    </row>
    <row r="36" spans="2:52" ht="13.5" customHeight="1" x14ac:dyDescent="0.15">
      <c r="B36" s="587" t="s">
        <v>131</v>
      </c>
      <c r="C36" s="211"/>
      <c r="D36" s="212"/>
      <c r="E36" s="575"/>
      <c r="F36" s="576"/>
      <c r="G36" s="577"/>
      <c r="H36" s="576"/>
      <c r="I36" s="575"/>
      <c r="J36" s="576"/>
      <c r="K36" s="577"/>
      <c r="L36" s="576"/>
      <c r="M36" s="575"/>
      <c r="N36" s="576"/>
      <c r="O36" s="577"/>
      <c r="P36" s="576"/>
      <c r="Q36" s="575"/>
      <c r="R36" s="576"/>
      <c r="S36" s="577"/>
      <c r="T36" s="576"/>
      <c r="U36" s="575"/>
      <c r="V36" s="576"/>
      <c r="W36" s="577"/>
      <c r="X36" s="576"/>
      <c r="Y36" s="549"/>
      <c r="Z36" s="549"/>
      <c r="AA36" s="549"/>
      <c r="AB36" s="549"/>
      <c r="AC36" s="549"/>
      <c r="AD36" s="549"/>
      <c r="AE36" s="549"/>
      <c r="AF36" s="549"/>
      <c r="AG36" s="549"/>
      <c r="AH36" s="549"/>
      <c r="AI36" s="549"/>
      <c r="AJ36" s="549"/>
      <c r="AK36" s="549"/>
      <c r="AL36" s="549"/>
      <c r="AM36" s="549"/>
      <c r="AN36" s="549"/>
      <c r="AO36" s="549"/>
      <c r="AP36" s="549"/>
      <c r="AQ36" s="549"/>
      <c r="AR36" s="549"/>
      <c r="AS36" s="549"/>
      <c r="AT36" s="549"/>
      <c r="AU36" s="549"/>
      <c r="AV36" s="549"/>
      <c r="AW36" s="549"/>
      <c r="AX36" s="549"/>
      <c r="AY36" s="549"/>
      <c r="AZ36" s="549"/>
    </row>
    <row r="37" spans="2:52" ht="13.5" customHeight="1" x14ac:dyDescent="0.15">
      <c r="B37" s="589"/>
      <c r="C37" s="223"/>
      <c r="D37" s="224"/>
      <c r="E37" s="590"/>
      <c r="F37" s="582"/>
      <c r="G37" s="591"/>
      <c r="H37" s="582"/>
      <c r="I37" s="590"/>
      <c r="J37" s="582"/>
      <c r="K37" s="591"/>
      <c r="L37" s="582"/>
      <c r="M37" s="590"/>
      <c r="N37" s="582"/>
      <c r="O37" s="591"/>
      <c r="P37" s="582"/>
      <c r="Q37" s="590"/>
      <c r="R37" s="582"/>
      <c r="S37" s="591"/>
      <c r="T37" s="582"/>
      <c r="U37" s="590"/>
      <c r="V37" s="582"/>
      <c r="W37" s="591"/>
      <c r="X37" s="582"/>
      <c r="Y37" s="549"/>
      <c r="Z37" s="549"/>
      <c r="AA37" s="549"/>
      <c r="AB37" s="549"/>
      <c r="AC37" s="549"/>
      <c r="AD37" s="549"/>
      <c r="AE37" s="549"/>
      <c r="AF37" s="549"/>
      <c r="AG37" s="549"/>
      <c r="AH37" s="549"/>
      <c r="AI37" s="549"/>
      <c r="AJ37" s="549"/>
      <c r="AK37" s="549"/>
      <c r="AL37" s="549"/>
      <c r="AM37" s="549"/>
      <c r="AN37" s="549"/>
      <c r="AO37" s="549"/>
      <c r="AP37" s="549"/>
      <c r="AQ37" s="549"/>
      <c r="AR37" s="549"/>
      <c r="AS37" s="549"/>
      <c r="AT37" s="549"/>
      <c r="AU37" s="549"/>
      <c r="AV37" s="549"/>
      <c r="AW37" s="549"/>
      <c r="AX37" s="549"/>
      <c r="AY37" s="549"/>
      <c r="AZ37" s="549"/>
    </row>
    <row r="38" spans="2:52" ht="3" customHeight="1" x14ac:dyDescent="0.15">
      <c r="B38" s="549"/>
      <c r="C38" s="549"/>
      <c r="D38" s="549"/>
      <c r="E38" s="549"/>
      <c r="F38" s="549"/>
      <c r="G38" s="549"/>
      <c r="H38" s="577"/>
      <c r="I38" s="549"/>
      <c r="J38" s="549"/>
      <c r="K38" s="549"/>
      <c r="L38" s="577"/>
      <c r="M38" s="549"/>
      <c r="N38" s="549"/>
      <c r="O38" s="549"/>
      <c r="P38" s="577"/>
      <c r="Q38" s="549"/>
      <c r="R38" s="549"/>
      <c r="S38" s="549"/>
      <c r="T38" s="577"/>
      <c r="U38" s="549"/>
      <c r="V38" s="549"/>
      <c r="W38" s="549"/>
      <c r="X38" s="577"/>
      <c r="Y38" s="549"/>
      <c r="Z38" s="549"/>
      <c r="AA38" s="549"/>
      <c r="AB38" s="549"/>
      <c r="AC38" s="549"/>
      <c r="AD38" s="549"/>
      <c r="AE38" s="549"/>
      <c r="AF38" s="549"/>
      <c r="AG38" s="549"/>
      <c r="AH38" s="549"/>
      <c r="AI38" s="549"/>
      <c r="AJ38" s="549"/>
      <c r="AK38" s="549"/>
      <c r="AL38" s="549"/>
      <c r="AM38" s="549"/>
      <c r="AN38" s="549"/>
      <c r="AO38" s="549"/>
      <c r="AP38" s="549"/>
      <c r="AQ38" s="549"/>
      <c r="AR38" s="549"/>
      <c r="AS38" s="549"/>
      <c r="AT38" s="549"/>
      <c r="AU38" s="549"/>
      <c r="AV38" s="549"/>
      <c r="AW38" s="549"/>
      <c r="AX38" s="549"/>
      <c r="AY38" s="549"/>
      <c r="AZ38" s="549"/>
    </row>
    <row r="39" spans="2:52" ht="12.75" customHeight="1" x14ac:dyDescent="0.15">
      <c r="B39" s="592" t="s">
        <v>109</v>
      </c>
      <c r="C39" s="550" t="s">
        <v>381</v>
      </c>
      <c r="Z39" s="549"/>
      <c r="AA39" s="549"/>
      <c r="AB39" s="549"/>
      <c r="AC39" s="549"/>
      <c r="AD39" s="549"/>
      <c r="AE39" s="549"/>
      <c r="AF39" s="549"/>
      <c r="AG39" s="549"/>
      <c r="AH39" s="549"/>
      <c r="AI39" s="549"/>
      <c r="AJ39" s="549"/>
      <c r="AK39" s="549"/>
      <c r="AL39" s="549"/>
      <c r="AM39" s="549"/>
      <c r="AN39" s="549"/>
      <c r="AO39" s="549"/>
      <c r="AP39" s="549"/>
      <c r="AQ39" s="549"/>
      <c r="AR39" s="549"/>
      <c r="AS39" s="549"/>
      <c r="AT39" s="549"/>
      <c r="AU39" s="549"/>
      <c r="AV39" s="549"/>
      <c r="AW39" s="549"/>
      <c r="AX39" s="549"/>
      <c r="AY39" s="549"/>
      <c r="AZ39" s="549"/>
    </row>
    <row r="40" spans="2:52" ht="12.75" customHeight="1" x14ac:dyDescent="0.15">
      <c r="B40" s="593" t="s">
        <v>111</v>
      </c>
      <c r="C40" s="550" t="s">
        <v>269</v>
      </c>
      <c r="X40" s="138"/>
      <c r="Y40" s="549"/>
      <c r="Z40" s="549"/>
      <c r="AA40" s="549"/>
      <c r="AB40" s="549"/>
      <c r="AC40" s="549"/>
      <c r="AD40" s="549"/>
      <c r="AE40" s="549"/>
      <c r="AF40" s="549"/>
      <c r="AG40" s="549"/>
      <c r="AH40" s="549"/>
      <c r="AI40" s="549"/>
      <c r="AJ40" s="549"/>
      <c r="AK40" s="549"/>
      <c r="AL40" s="549"/>
      <c r="AM40" s="549"/>
      <c r="AN40" s="549"/>
      <c r="AO40" s="549"/>
      <c r="AP40" s="549"/>
      <c r="AQ40" s="549"/>
      <c r="AR40" s="549"/>
      <c r="AS40" s="549"/>
      <c r="AT40" s="549"/>
      <c r="AU40" s="549"/>
      <c r="AV40" s="549"/>
      <c r="AW40" s="549"/>
      <c r="AX40" s="549"/>
      <c r="AY40" s="549"/>
      <c r="AZ40" s="549"/>
    </row>
    <row r="41" spans="2:52" ht="12.75" customHeight="1" x14ac:dyDescent="0.15">
      <c r="B41" s="593" t="s">
        <v>199</v>
      </c>
      <c r="C41" s="550" t="s">
        <v>112</v>
      </c>
      <c r="X41" s="138"/>
      <c r="Y41" s="549"/>
      <c r="Z41" s="549"/>
      <c r="AA41" s="549"/>
      <c r="AB41" s="549"/>
      <c r="AC41" s="549"/>
      <c r="AD41" s="549"/>
      <c r="AE41" s="549"/>
      <c r="AF41" s="549"/>
      <c r="AG41" s="549"/>
      <c r="AH41" s="549"/>
      <c r="AI41" s="549"/>
      <c r="AJ41" s="549"/>
      <c r="AK41" s="549"/>
      <c r="AL41" s="549"/>
      <c r="AM41" s="549"/>
      <c r="AN41" s="549"/>
      <c r="AO41" s="549"/>
      <c r="AP41" s="549"/>
      <c r="AQ41" s="549"/>
      <c r="AR41" s="549"/>
      <c r="AS41" s="549"/>
      <c r="AT41" s="549"/>
      <c r="AU41" s="549"/>
      <c r="AV41" s="549"/>
      <c r="AW41" s="549"/>
      <c r="AX41" s="549"/>
      <c r="AY41" s="549"/>
      <c r="AZ41" s="549"/>
    </row>
    <row r="42" spans="2:52" ht="12.75" customHeight="1" x14ac:dyDescent="0.15">
      <c r="B42" s="593"/>
      <c r="X42" s="138"/>
      <c r="Y42" s="549"/>
      <c r="Z42" s="549"/>
      <c r="AA42" s="549"/>
      <c r="AB42" s="549"/>
      <c r="AC42" s="549"/>
      <c r="AD42" s="549"/>
      <c r="AE42" s="549"/>
      <c r="AF42" s="549"/>
      <c r="AG42" s="549"/>
      <c r="AH42" s="549"/>
      <c r="AI42" s="549"/>
      <c r="AJ42" s="549"/>
      <c r="AK42" s="549"/>
      <c r="AL42" s="549"/>
      <c r="AM42" s="549"/>
      <c r="AN42" s="549"/>
      <c r="AO42" s="549"/>
      <c r="AP42" s="549"/>
      <c r="AQ42" s="549"/>
      <c r="AR42" s="549"/>
      <c r="AS42" s="549"/>
      <c r="AT42" s="549"/>
      <c r="AU42" s="549"/>
      <c r="AV42" s="549"/>
      <c r="AW42" s="549"/>
      <c r="AX42" s="549"/>
      <c r="AY42" s="549"/>
      <c r="AZ42" s="549"/>
    </row>
    <row r="43" spans="2:52" x14ac:dyDescent="0.15">
      <c r="B43" s="593"/>
      <c r="E43" s="594"/>
      <c r="F43" s="594"/>
      <c r="G43" s="594"/>
      <c r="H43" s="594"/>
      <c r="I43" s="594"/>
      <c r="J43" s="594"/>
      <c r="K43" s="594"/>
      <c r="L43" s="594"/>
      <c r="M43" s="594"/>
      <c r="N43" s="594"/>
      <c r="O43" s="594"/>
      <c r="P43" s="594"/>
      <c r="Q43" s="594"/>
      <c r="R43" s="594"/>
      <c r="S43" s="594"/>
      <c r="T43" s="594"/>
      <c r="U43" s="594"/>
      <c r="V43" s="594"/>
      <c r="W43" s="594"/>
      <c r="X43" s="253"/>
      <c r="Y43" s="549"/>
      <c r="Z43" s="549"/>
      <c r="AA43" s="549"/>
      <c r="AB43" s="549"/>
      <c r="AC43" s="549"/>
      <c r="AD43" s="549"/>
      <c r="AE43" s="549"/>
      <c r="AF43" s="549"/>
      <c r="AG43" s="549"/>
      <c r="AH43" s="549"/>
      <c r="AI43" s="549"/>
      <c r="AJ43" s="549"/>
      <c r="AK43" s="549"/>
      <c r="AL43" s="549"/>
      <c r="AM43" s="549"/>
      <c r="AN43" s="549"/>
      <c r="AO43" s="549"/>
      <c r="AP43" s="549"/>
      <c r="AQ43" s="549"/>
      <c r="AR43" s="549"/>
      <c r="AS43" s="549"/>
      <c r="AT43" s="549"/>
      <c r="AU43" s="549"/>
      <c r="AV43" s="549"/>
      <c r="AW43" s="549"/>
      <c r="AX43" s="549"/>
      <c r="AY43" s="549"/>
      <c r="AZ43" s="549"/>
    </row>
    <row r="44" spans="2:52" ht="13.5" x14ac:dyDescent="0.15">
      <c r="H44" s="177"/>
      <c r="I44" s="177"/>
      <c r="J44" s="177"/>
      <c r="K44" s="177"/>
      <c r="L44" s="177"/>
      <c r="M44" s="177"/>
      <c r="X44" s="253"/>
      <c r="Y44" s="549"/>
      <c r="Z44" s="549"/>
      <c r="AA44" s="549"/>
      <c r="AB44" s="549"/>
      <c r="AC44" s="549"/>
      <c r="AD44" s="549"/>
      <c r="AE44" s="549"/>
      <c r="AF44" s="549"/>
      <c r="AG44" s="549"/>
      <c r="AH44" s="549"/>
      <c r="AI44" s="549"/>
      <c r="AJ44" s="549"/>
      <c r="AK44" s="549"/>
      <c r="AL44" s="549"/>
      <c r="AM44" s="549"/>
      <c r="AN44" s="549"/>
      <c r="AO44" s="549"/>
      <c r="AP44" s="549"/>
      <c r="AQ44" s="549"/>
      <c r="AR44" s="549"/>
      <c r="AS44" s="549"/>
      <c r="AT44" s="549"/>
      <c r="AU44" s="549"/>
      <c r="AV44" s="549"/>
      <c r="AW44" s="549"/>
      <c r="AX44" s="549"/>
      <c r="AY44" s="549"/>
      <c r="AZ44" s="549"/>
    </row>
    <row r="45" spans="2:52" ht="13.5" x14ac:dyDescent="0.15">
      <c r="H45" s="177"/>
      <c r="I45" s="177"/>
      <c r="J45" s="177"/>
      <c r="K45" s="177"/>
      <c r="L45" s="177"/>
      <c r="M45" s="177"/>
      <c r="X45" s="138"/>
      <c r="Y45" s="549"/>
      <c r="Z45" s="549"/>
      <c r="AA45" s="549"/>
      <c r="AB45" s="549"/>
      <c r="AC45" s="549"/>
      <c r="AD45" s="549"/>
      <c r="AE45" s="549"/>
      <c r="AF45" s="549"/>
      <c r="AG45" s="549"/>
      <c r="AH45" s="549"/>
      <c r="AI45" s="549"/>
      <c r="AJ45" s="549"/>
      <c r="AK45" s="549"/>
      <c r="AL45" s="549"/>
      <c r="AM45" s="549"/>
      <c r="AN45" s="549"/>
      <c r="AO45" s="549"/>
      <c r="AP45" s="549"/>
      <c r="AQ45" s="549"/>
      <c r="AR45" s="549"/>
      <c r="AS45" s="549"/>
      <c r="AT45" s="549"/>
      <c r="AU45" s="549"/>
      <c r="AV45" s="549"/>
      <c r="AW45" s="549"/>
      <c r="AX45" s="549"/>
      <c r="AY45" s="549"/>
      <c r="AZ45" s="549"/>
    </row>
    <row r="46" spans="2:52" ht="13.5" x14ac:dyDescent="0.15">
      <c r="H46" s="177"/>
      <c r="I46" s="177"/>
      <c r="J46" s="177"/>
      <c r="K46" s="177"/>
      <c r="L46" s="177"/>
      <c r="M46" s="177"/>
      <c r="X46" s="138"/>
      <c r="Y46" s="549"/>
      <c r="Z46" s="549"/>
      <c r="AA46" s="549"/>
      <c r="AB46" s="549"/>
      <c r="AC46" s="549"/>
      <c r="AD46" s="549"/>
      <c r="AE46" s="549"/>
      <c r="AF46" s="549"/>
      <c r="AG46" s="549"/>
      <c r="AH46" s="549"/>
      <c r="AI46" s="549"/>
      <c r="AJ46" s="549"/>
      <c r="AK46" s="549"/>
      <c r="AL46" s="549"/>
      <c r="AM46" s="549"/>
      <c r="AN46" s="549"/>
      <c r="AO46" s="549"/>
      <c r="AP46" s="549"/>
      <c r="AQ46" s="549"/>
      <c r="AR46" s="549"/>
      <c r="AS46" s="549"/>
      <c r="AT46" s="549"/>
      <c r="AU46" s="549"/>
      <c r="AV46" s="549"/>
      <c r="AW46" s="549"/>
      <c r="AX46" s="549"/>
      <c r="AY46" s="549"/>
      <c r="AZ46" s="549"/>
    </row>
    <row r="47" spans="2:52" ht="13.5" x14ac:dyDescent="0.15">
      <c r="H47" s="177"/>
      <c r="I47" s="177"/>
      <c r="J47" s="177"/>
      <c r="K47" s="177"/>
      <c r="L47" s="177"/>
      <c r="M47" s="177"/>
      <c r="X47" s="577"/>
      <c r="Y47" s="549"/>
      <c r="Z47" s="549"/>
      <c r="AA47" s="549"/>
      <c r="AB47" s="549"/>
      <c r="AC47" s="549"/>
      <c r="AD47" s="549"/>
      <c r="AE47" s="549"/>
      <c r="AF47" s="549"/>
      <c r="AG47" s="549"/>
      <c r="AH47" s="549"/>
      <c r="AI47" s="549"/>
      <c r="AJ47" s="549"/>
      <c r="AK47" s="549"/>
      <c r="AL47" s="549"/>
      <c r="AM47" s="549"/>
      <c r="AN47" s="549"/>
      <c r="AO47" s="549"/>
      <c r="AP47" s="549"/>
      <c r="AQ47" s="549"/>
      <c r="AR47" s="549"/>
      <c r="AS47" s="549"/>
      <c r="AT47" s="549"/>
      <c r="AU47" s="549"/>
      <c r="AV47" s="549"/>
      <c r="AW47" s="549"/>
      <c r="AX47" s="549"/>
      <c r="AY47" s="549"/>
      <c r="AZ47" s="549"/>
    </row>
    <row r="48" spans="2:52" x14ac:dyDescent="0.15">
      <c r="X48" s="577"/>
      <c r="Y48" s="549"/>
      <c r="Z48" s="549"/>
      <c r="AA48" s="549"/>
      <c r="AB48" s="549"/>
      <c r="AC48" s="549"/>
      <c r="AD48" s="549"/>
      <c r="AE48" s="549"/>
      <c r="AF48" s="549"/>
      <c r="AG48" s="549"/>
      <c r="AH48" s="549"/>
      <c r="AI48" s="549"/>
      <c r="AJ48" s="549"/>
      <c r="AK48" s="549"/>
      <c r="AL48" s="549"/>
      <c r="AM48" s="549"/>
      <c r="AN48" s="549"/>
      <c r="AO48" s="549"/>
      <c r="AP48" s="549"/>
      <c r="AQ48" s="549"/>
      <c r="AR48" s="549"/>
      <c r="AS48" s="549"/>
      <c r="AT48" s="549"/>
      <c r="AU48" s="549"/>
      <c r="AV48" s="549"/>
      <c r="AW48" s="549"/>
      <c r="AX48" s="549"/>
      <c r="AY48" s="549"/>
      <c r="AZ48" s="549"/>
    </row>
    <row r="49" spans="24:52" x14ac:dyDescent="0.15">
      <c r="X49" s="577"/>
      <c r="Y49" s="549"/>
      <c r="Z49" s="549"/>
      <c r="AA49" s="549"/>
      <c r="AB49" s="549"/>
      <c r="AC49" s="549"/>
      <c r="AD49" s="549"/>
      <c r="AE49" s="549"/>
      <c r="AF49" s="549"/>
      <c r="AG49" s="549"/>
      <c r="AH49" s="549"/>
      <c r="AI49" s="549"/>
      <c r="AJ49" s="549"/>
      <c r="AK49" s="549"/>
      <c r="AL49" s="549"/>
      <c r="AM49" s="549"/>
      <c r="AN49" s="549"/>
      <c r="AO49" s="549"/>
      <c r="AP49" s="549"/>
      <c r="AQ49" s="549"/>
      <c r="AR49" s="549"/>
      <c r="AS49" s="549"/>
      <c r="AT49" s="549"/>
      <c r="AU49" s="549"/>
      <c r="AV49" s="549"/>
      <c r="AW49" s="549"/>
      <c r="AX49" s="549"/>
      <c r="AY49" s="549"/>
      <c r="AZ49" s="549"/>
    </row>
    <row r="50" spans="24:52" x14ac:dyDescent="0.15">
      <c r="X50" s="577"/>
      <c r="Y50" s="549"/>
      <c r="Z50" s="549"/>
      <c r="AA50" s="549"/>
      <c r="AB50" s="549"/>
      <c r="AC50" s="549"/>
      <c r="AD50" s="549"/>
      <c r="AE50" s="549"/>
      <c r="AF50" s="549"/>
      <c r="AG50" s="549"/>
      <c r="AH50" s="549"/>
      <c r="AI50" s="549"/>
      <c r="AJ50" s="549"/>
      <c r="AK50" s="549"/>
      <c r="AL50" s="549"/>
      <c r="AM50" s="549"/>
      <c r="AN50" s="549"/>
      <c r="AO50" s="549"/>
      <c r="AP50" s="549"/>
      <c r="AQ50" s="549"/>
      <c r="AR50" s="549"/>
      <c r="AS50" s="549"/>
      <c r="AT50" s="549"/>
      <c r="AU50" s="549"/>
      <c r="AV50" s="549"/>
      <c r="AW50" s="549"/>
      <c r="AX50" s="549"/>
      <c r="AY50" s="549"/>
      <c r="AZ50" s="549"/>
    </row>
    <row r="51" spans="24:52" x14ac:dyDescent="0.15">
      <c r="X51" s="577"/>
      <c r="Y51" s="549"/>
      <c r="Z51" s="549"/>
      <c r="AA51" s="549"/>
      <c r="AB51" s="549"/>
      <c r="AC51" s="549"/>
      <c r="AD51" s="549"/>
      <c r="AE51" s="549"/>
      <c r="AF51" s="549"/>
      <c r="AG51" s="549"/>
      <c r="AH51" s="549"/>
      <c r="AI51" s="549"/>
      <c r="AJ51" s="549"/>
      <c r="AK51" s="549"/>
      <c r="AL51" s="549"/>
      <c r="AM51" s="549"/>
      <c r="AN51" s="549"/>
      <c r="AO51" s="549"/>
      <c r="AP51" s="549"/>
      <c r="AQ51" s="549"/>
      <c r="AR51" s="549"/>
      <c r="AS51" s="549"/>
      <c r="AT51" s="549"/>
      <c r="AU51" s="549"/>
      <c r="AV51" s="549"/>
      <c r="AW51" s="549"/>
      <c r="AX51" s="549"/>
      <c r="AY51" s="549"/>
      <c r="AZ51" s="549"/>
    </row>
    <row r="52" spans="24:52" x14ac:dyDescent="0.15">
      <c r="X52" s="577"/>
      <c r="Y52" s="549"/>
      <c r="Z52" s="549"/>
    </row>
    <row r="53" spans="24:52" x14ac:dyDescent="0.15">
      <c r="X53" s="577"/>
      <c r="Y53" s="549"/>
      <c r="Z53" s="549"/>
    </row>
    <row r="54" spans="24:52" x14ac:dyDescent="0.15">
      <c r="X54" s="577"/>
      <c r="Y54" s="549"/>
      <c r="Z54" s="549"/>
    </row>
    <row r="55" spans="24:52" x14ac:dyDescent="0.15">
      <c r="X55" s="595"/>
      <c r="Y55" s="549"/>
      <c r="Z55" s="549"/>
    </row>
    <row r="56" spans="24:52" x14ac:dyDescent="0.15">
      <c r="X56" s="549"/>
      <c r="Y56" s="549"/>
      <c r="Z56" s="549"/>
    </row>
    <row r="57" spans="24:52" x14ac:dyDescent="0.15">
      <c r="X57" s="549"/>
      <c r="Y57" s="549"/>
      <c r="Z57" s="549"/>
    </row>
  </sheetData>
  <mergeCells count="10">
    <mergeCell ref="AG5:AJ5"/>
    <mergeCell ref="AK5:AN5"/>
    <mergeCell ref="AO5:AR5"/>
    <mergeCell ref="AS5:AV5"/>
    <mergeCell ref="E5:H5"/>
    <mergeCell ref="I5:L5"/>
    <mergeCell ref="M5:P5"/>
    <mergeCell ref="Q5:T5"/>
    <mergeCell ref="U5:X5"/>
    <mergeCell ref="AC5:AF5"/>
  </mergeCells>
  <phoneticPr fontId="6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49"/>
  <sheetViews>
    <sheetView zoomScaleNormal="100" workbookViewId="0"/>
  </sheetViews>
  <sheetFormatPr defaultColWidth="7.5" defaultRowHeight="12" x14ac:dyDescent="0.15"/>
  <cols>
    <col min="1" max="1" width="1.125" style="550" customWidth="1"/>
    <col min="2" max="2" width="5.5" style="550" customWidth="1"/>
    <col min="3" max="3" width="2.875" style="550" customWidth="1"/>
    <col min="4" max="4" width="5.375" style="550" customWidth="1"/>
    <col min="5" max="5" width="6.875" style="550" customWidth="1"/>
    <col min="6" max="7" width="7.5" style="550"/>
    <col min="8" max="8" width="8.625" style="550" customWidth="1"/>
    <col min="9" max="9" width="6.625" style="550" customWidth="1"/>
    <col min="10" max="11" width="7.5" style="550"/>
    <col min="12" max="12" width="8.625" style="550" customWidth="1"/>
    <col min="13" max="13" width="6.875" style="550" customWidth="1"/>
    <col min="14" max="14" width="7.125" style="550" customWidth="1"/>
    <col min="15" max="15" width="7.5" style="550"/>
    <col min="16" max="16" width="8.625" style="550" customWidth="1"/>
    <col min="17" max="16384" width="7.5" style="550"/>
  </cols>
  <sheetData>
    <row r="1" spans="2:33" x14ac:dyDescent="0.15">
      <c r="S1" s="549"/>
      <c r="T1" s="549"/>
      <c r="U1" s="549"/>
      <c r="V1" s="549"/>
      <c r="W1" s="549"/>
      <c r="X1" s="549"/>
      <c r="Y1" s="549"/>
      <c r="Z1" s="549"/>
      <c r="AA1" s="549"/>
      <c r="AB1" s="549"/>
      <c r="AC1" s="549"/>
      <c r="AD1" s="549"/>
      <c r="AE1" s="549"/>
      <c r="AF1" s="549"/>
      <c r="AG1" s="549"/>
    </row>
    <row r="2" spans="2:33" x14ac:dyDescent="0.15">
      <c r="S2" s="549"/>
      <c r="T2" s="549"/>
      <c r="U2" s="549"/>
      <c r="V2" s="549"/>
      <c r="W2" s="549"/>
      <c r="X2" s="549"/>
      <c r="Y2" s="549"/>
      <c r="Z2" s="549"/>
      <c r="AA2" s="549"/>
      <c r="AB2" s="549"/>
      <c r="AC2" s="549"/>
      <c r="AD2" s="549"/>
      <c r="AE2" s="549"/>
      <c r="AF2" s="549"/>
      <c r="AG2" s="552"/>
    </row>
    <row r="3" spans="2:33" x14ac:dyDescent="0.15">
      <c r="B3" s="550" t="s">
        <v>382</v>
      </c>
      <c r="S3" s="549"/>
      <c r="T3" s="549"/>
      <c r="U3" s="549"/>
      <c r="V3" s="549"/>
      <c r="W3" s="549"/>
      <c r="X3" s="549"/>
      <c r="Y3" s="549"/>
      <c r="Z3" s="549"/>
      <c r="AA3" s="549"/>
      <c r="AB3" s="549"/>
      <c r="AC3" s="549"/>
      <c r="AD3" s="549"/>
      <c r="AE3" s="549"/>
      <c r="AF3" s="549"/>
      <c r="AG3" s="549"/>
    </row>
    <row r="4" spans="2:33" x14ac:dyDescent="0.15">
      <c r="P4" s="552" t="s">
        <v>225</v>
      </c>
      <c r="S4" s="549"/>
      <c r="T4" s="562"/>
      <c r="U4" s="562"/>
      <c r="V4" s="793"/>
      <c r="W4" s="793"/>
      <c r="X4" s="793"/>
      <c r="Y4" s="793"/>
      <c r="Z4" s="793"/>
      <c r="AA4" s="793"/>
      <c r="AB4" s="793"/>
      <c r="AC4" s="793"/>
      <c r="AD4" s="793"/>
      <c r="AE4" s="793"/>
      <c r="AF4" s="793"/>
      <c r="AG4" s="793"/>
    </row>
    <row r="5" spans="2:33" ht="6" customHeight="1" x14ac:dyDescent="0.15">
      <c r="B5" s="553"/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3"/>
      <c r="N5" s="553"/>
      <c r="S5" s="564"/>
      <c r="T5" s="564"/>
      <c r="U5" s="564"/>
      <c r="V5" s="562"/>
      <c r="W5" s="562"/>
      <c r="X5" s="562"/>
      <c r="Y5" s="562"/>
      <c r="Z5" s="562"/>
      <c r="AA5" s="562"/>
      <c r="AB5" s="562"/>
      <c r="AC5" s="562"/>
      <c r="AD5" s="562"/>
      <c r="AE5" s="562"/>
      <c r="AF5" s="562"/>
      <c r="AG5" s="562"/>
    </row>
    <row r="6" spans="2:33" ht="13.5" customHeight="1" x14ac:dyDescent="0.15">
      <c r="B6" s="574"/>
      <c r="C6" s="557" t="s">
        <v>88</v>
      </c>
      <c r="D6" s="559"/>
      <c r="E6" s="794" t="s">
        <v>383</v>
      </c>
      <c r="F6" s="795"/>
      <c r="G6" s="795"/>
      <c r="H6" s="796"/>
      <c r="I6" s="794" t="s">
        <v>384</v>
      </c>
      <c r="J6" s="795"/>
      <c r="K6" s="795"/>
      <c r="L6" s="796"/>
      <c r="M6" s="794" t="s">
        <v>385</v>
      </c>
      <c r="N6" s="795"/>
      <c r="O6" s="795"/>
      <c r="P6" s="796"/>
      <c r="S6" s="549"/>
      <c r="T6" s="549"/>
      <c r="U6" s="549"/>
      <c r="V6" s="562"/>
      <c r="W6" s="562"/>
      <c r="X6" s="562"/>
      <c r="Y6" s="562"/>
      <c r="Z6" s="562"/>
      <c r="AA6" s="562"/>
      <c r="AB6" s="562"/>
      <c r="AC6" s="562"/>
      <c r="AD6" s="562"/>
      <c r="AE6" s="562"/>
      <c r="AF6" s="562"/>
      <c r="AG6" s="562"/>
    </row>
    <row r="7" spans="2:33" x14ac:dyDescent="0.15">
      <c r="B7" s="563" t="s">
        <v>278</v>
      </c>
      <c r="C7" s="564"/>
      <c r="D7" s="565"/>
      <c r="E7" s="566" t="s">
        <v>139</v>
      </c>
      <c r="F7" s="567" t="s">
        <v>375</v>
      </c>
      <c r="G7" s="568" t="s">
        <v>376</v>
      </c>
      <c r="H7" s="567" t="s">
        <v>98</v>
      </c>
      <c r="I7" s="566" t="s">
        <v>139</v>
      </c>
      <c r="J7" s="567" t="s">
        <v>375</v>
      </c>
      <c r="K7" s="568" t="s">
        <v>376</v>
      </c>
      <c r="L7" s="567" t="s">
        <v>220</v>
      </c>
      <c r="M7" s="566" t="s">
        <v>139</v>
      </c>
      <c r="N7" s="567" t="s">
        <v>375</v>
      </c>
      <c r="O7" s="568" t="s">
        <v>376</v>
      </c>
      <c r="P7" s="567" t="s">
        <v>98</v>
      </c>
      <c r="S7" s="549"/>
      <c r="T7" s="549"/>
      <c r="U7" s="549"/>
      <c r="V7" s="577"/>
      <c r="W7" s="577"/>
      <c r="X7" s="577"/>
      <c r="Y7" s="577"/>
      <c r="Z7" s="577"/>
      <c r="AA7" s="577"/>
      <c r="AB7" s="577"/>
      <c r="AC7" s="577"/>
      <c r="AD7" s="577"/>
      <c r="AE7" s="577"/>
      <c r="AF7" s="577"/>
      <c r="AG7" s="577"/>
    </row>
    <row r="8" spans="2:33" x14ac:dyDescent="0.15">
      <c r="B8" s="580"/>
      <c r="C8" s="553"/>
      <c r="D8" s="553"/>
      <c r="E8" s="571"/>
      <c r="F8" s="572"/>
      <c r="G8" s="573" t="s">
        <v>99</v>
      </c>
      <c r="H8" s="572"/>
      <c r="I8" s="571"/>
      <c r="J8" s="572"/>
      <c r="K8" s="573" t="s">
        <v>99</v>
      </c>
      <c r="L8" s="572"/>
      <c r="M8" s="571"/>
      <c r="N8" s="572"/>
      <c r="O8" s="573" t="s">
        <v>99</v>
      </c>
      <c r="P8" s="572"/>
      <c r="S8" s="549"/>
      <c r="T8" s="549"/>
      <c r="U8" s="549"/>
      <c r="V8" s="577"/>
      <c r="W8" s="577"/>
      <c r="X8" s="577"/>
      <c r="Y8" s="577"/>
      <c r="Z8" s="577"/>
      <c r="AA8" s="577"/>
      <c r="AB8" s="577"/>
      <c r="AC8" s="577"/>
      <c r="AD8" s="577"/>
      <c r="AE8" s="577"/>
      <c r="AF8" s="577"/>
      <c r="AG8" s="577"/>
    </row>
    <row r="9" spans="2:33" ht="15" customHeight="1" x14ac:dyDescent="0.15">
      <c r="B9" s="574" t="s">
        <v>377</v>
      </c>
      <c r="C9" s="549">
        <v>20</v>
      </c>
      <c r="D9" s="550" t="s">
        <v>378</v>
      </c>
      <c r="E9" s="575">
        <v>1155</v>
      </c>
      <c r="F9" s="576">
        <v>2120</v>
      </c>
      <c r="G9" s="577">
        <v>1660</v>
      </c>
      <c r="H9" s="576">
        <v>189632</v>
      </c>
      <c r="I9" s="575">
        <v>2006</v>
      </c>
      <c r="J9" s="576">
        <v>2722</v>
      </c>
      <c r="K9" s="577">
        <v>2442</v>
      </c>
      <c r="L9" s="576">
        <v>284089</v>
      </c>
      <c r="M9" s="575">
        <v>2100</v>
      </c>
      <c r="N9" s="576">
        <v>3162</v>
      </c>
      <c r="O9" s="577">
        <v>2638</v>
      </c>
      <c r="P9" s="576">
        <v>385135</v>
      </c>
      <c r="S9" s="549"/>
      <c r="T9" s="549"/>
      <c r="U9" s="549"/>
      <c r="V9" s="577"/>
      <c r="W9" s="577"/>
      <c r="X9" s="577"/>
      <c r="Y9" s="577"/>
      <c r="Z9" s="577"/>
      <c r="AA9" s="577"/>
      <c r="AB9" s="577"/>
      <c r="AC9" s="577"/>
      <c r="AD9" s="577"/>
      <c r="AE9" s="577"/>
      <c r="AF9" s="577"/>
      <c r="AG9" s="577"/>
    </row>
    <row r="10" spans="2:33" ht="15" customHeight="1" x14ac:dyDescent="0.15">
      <c r="B10" s="574"/>
      <c r="C10" s="549">
        <v>21</v>
      </c>
      <c r="D10" s="549"/>
      <c r="E10" s="575">
        <v>1040</v>
      </c>
      <c r="F10" s="576">
        <v>1995</v>
      </c>
      <c r="G10" s="577">
        <v>1458</v>
      </c>
      <c r="H10" s="576">
        <v>160090</v>
      </c>
      <c r="I10" s="575">
        <v>1680</v>
      </c>
      <c r="J10" s="576">
        <v>2783</v>
      </c>
      <c r="K10" s="577">
        <v>2305</v>
      </c>
      <c r="L10" s="576">
        <v>237728</v>
      </c>
      <c r="M10" s="575">
        <v>2084</v>
      </c>
      <c r="N10" s="576">
        <v>2888</v>
      </c>
      <c r="O10" s="577">
        <v>2503</v>
      </c>
      <c r="P10" s="576">
        <v>338246</v>
      </c>
      <c r="S10" s="549"/>
      <c r="T10" s="549"/>
      <c r="U10" s="549"/>
      <c r="V10" s="577"/>
      <c r="W10" s="577"/>
      <c r="X10" s="577"/>
      <c r="Y10" s="577"/>
      <c r="Z10" s="577"/>
      <c r="AA10" s="577"/>
      <c r="AB10" s="577"/>
      <c r="AC10" s="577"/>
      <c r="AD10" s="577"/>
      <c r="AE10" s="577"/>
      <c r="AF10" s="577"/>
      <c r="AG10" s="577"/>
    </row>
    <row r="11" spans="2:33" ht="15" customHeight="1" x14ac:dyDescent="0.15">
      <c r="B11" s="574"/>
      <c r="C11" s="549">
        <v>22</v>
      </c>
      <c r="D11" s="578"/>
      <c r="E11" s="576">
        <v>1050</v>
      </c>
      <c r="F11" s="576">
        <v>1890</v>
      </c>
      <c r="G11" s="576">
        <v>1458</v>
      </c>
      <c r="H11" s="576">
        <v>227797</v>
      </c>
      <c r="I11" s="576">
        <v>1785</v>
      </c>
      <c r="J11" s="576">
        <v>2625</v>
      </c>
      <c r="K11" s="576">
        <v>2122</v>
      </c>
      <c r="L11" s="576">
        <v>172938</v>
      </c>
      <c r="M11" s="576">
        <v>2062</v>
      </c>
      <c r="N11" s="576">
        <v>2835</v>
      </c>
      <c r="O11" s="576">
        <v>2477</v>
      </c>
      <c r="P11" s="579">
        <v>358472</v>
      </c>
      <c r="S11" s="549"/>
      <c r="T11" s="549"/>
      <c r="U11" s="549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</row>
    <row r="12" spans="2:33" ht="15" customHeight="1" x14ac:dyDescent="0.15">
      <c r="B12" s="574"/>
      <c r="C12" s="549">
        <v>23</v>
      </c>
      <c r="D12" s="578"/>
      <c r="E12" s="158">
        <v>1050</v>
      </c>
      <c r="F12" s="158">
        <v>1890</v>
      </c>
      <c r="G12" s="158">
        <v>1492.7044516336809</v>
      </c>
      <c r="H12" s="158">
        <v>208475.09999999995</v>
      </c>
      <c r="I12" s="158">
        <v>1837.5</v>
      </c>
      <c r="J12" s="158">
        <v>2625</v>
      </c>
      <c r="K12" s="158">
        <v>2241.8585027086478</v>
      </c>
      <c r="L12" s="158">
        <v>184039.3</v>
      </c>
      <c r="M12" s="158">
        <v>1890</v>
      </c>
      <c r="N12" s="158">
        <v>2835</v>
      </c>
      <c r="O12" s="158">
        <v>2512.9036431755053</v>
      </c>
      <c r="P12" s="159">
        <v>376501.6</v>
      </c>
      <c r="S12" s="134"/>
      <c r="T12" s="143"/>
      <c r="U12" s="134"/>
      <c r="V12" s="577"/>
      <c r="W12" s="577"/>
      <c r="X12" s="577"/>
      <c r="Y12" s="577"/>
      <c r="Z12" s="577"/>
      <c r="AA12" s="577"/>
      <c r="AB12" s="577"/>
      <c r="AC12" s="577"/>
      <c r="AD12" s="577"/>
      <c r="AE12" s="577"/>
      <c r="AF12" s="577"/>
      <c r="AG12" s="577"/>
    </row>
    <row r="13" spans="2:33" ht="15" customHeight="1" x14ac:dyDescent="0.15">
      <c r="B13" s="580"/>
      <c r="C13" s="553">
        <v>24</v>
      </c>
      <c r="D13" s="581"/>
      <c r="E13" s="161">
        <v>1050</v>
      </c>
      <c r="F13" s="161">
        <v>1942.5</v>
      </c>
      <c r="G13" s="161">
        <v>1461.3453685695056</v>
      </c>
      <c r="H13" s="161">
        <v>250248.8</v>
      </c>
      <c r="I13" s="161">
        <v>1575</v>
      </c>
      <c r="J13" s="161">
        <v>2887.5</v>
      </c>
      <c r="K13" s="161">
        <v>2256.9969704301884</v>
      </c>
      <c r="L13" s="161">
        <v>197385.40000000005</v>
      </c>
      <c r="M13" s="161">
        <v>1890</v>
      </c>
      <c r="N13" s="161">
        <v>3291.1200000000003</v>
      </c>
      <c r="O13" s="161">
        <v>2427.9225142942005</v>
      </c>
      <c r="P13" s="162">
        <v>386265</v>
      </c>
      <c r="S13" s="134"/>
      <c r="T13" s="143"/>
      <c r="U13" s="134"/>
      <c r="V13" s="577"/>
      <c r="W13" s="577"/>
      <c r="X13" s="577"/>
      <c r="Y13" s="577"/>
      <c r="Z13" s="577"/>
      <c r="AA13" s="577"/>
      <c r="AB13" s="577"/>
      <c r="AC13" s="577"/>
      <c r="AD13" s="577"/>
      <c r="AE13" s="577"/>
      <c r="AF13" s="577"/>
      <c r="AG13" s="577"/>
    </row>
    <row r="14" spans="2:33" ht="15" customHeight="1" x14ac:dyDescent="0.15">
      <c r="B14" s="154"/>
      <c r="C14" s="143">
        <v>6</v>
      </c>
      <c r="D14" s="155"/>
      <c r="E14" s="576">
        <v>1260</v>
      </c>
      <c r="F14" s="576">
        <v>1837.5</v>
      </c>
      <c r="G14" s="576">
        <v>1594.4038127397305</v>
      </c>
      <c r="H14" s="576">
        <v>19111.2</v>
      </c>
      <c r="I14" s="576">
        <v>1785</v>
      </c>
      <c r="J14" s="576">
        <v>2625</v>
      </c>
      <c r="K14" s="576">
        <v>2260.3124186197915</v>
      </c>
      <c r="L14" s="576">
        <v>16682.5</v>
      </c>
      <c r="M14" s="576">
        <v>2310</v>
      </c>
      <c r="N14" s="576">
        <v>2782.5</v>
      </c>
      <c r="O14" s="576">
        <v>2576.1404184169041</v>
      </c>
      <c r="P14" s="579">
        <v>21490.6</v>
      </c>
      <c r="S14" s="134"/>
      <c r="T14" s="143"/>
      <c r="U14" s="134"/>
      <c r="V14" s="577"/>
      <c r="W14" s="577"/>
      <c r="X14" s="577"/>
      <c r="Y14" s="577"/>
      <c r="Z14" s="577"/>
      <c r="AA14" s="577"/>
      <c r="AB14" s="577"/>
      <c r="AC14" s="577"/>
      <c r="AD14" s="577"/>
      <c r="AE14" s="577"/>
      <c r="AF14" s="577"/>
      <c r="AG14" s="577"/>
    </row>
    <row r="15" spans="2:33" ht="15" customHeight="1" x14ac:dyDescent="0.15">
      <c r="B15" s="154"/>
      <c r="C15" s="143">
        <v>7</v>
      </c>
      <c r="D15" s="155"/>
      <c r="E15" s="576">
        <v>1365</v>
      </c>
      <c r="F15" s="576">
        <v>1837.5</v>
      </c>
      <c r="G15" s="576">
        <v>1628.7027894725707</v>
      </c>
      <c r="H15" s="576">
        <v>25563.399999999998</v>
      </c>
      <c r="I15" s="576">
        <v>1575</v>
      </c>
      <c r="J15" s="576">
        <v>2551.5</v>
      </c>
      <c r="K15" s="576">
        <v>2262.3779393939399</v>
      </c>
      <c r="L15" s="576">
        <v>13052.6</v>
      </c>
      <c r="M15" s="576">
        <v>1953</v>
      </c>
      <c r="N15" s="576">
        <v>2782.5</v>
      </c>
      <c r="O15" s="576">
        <v>2495.367160411824</v>
      </c>
      <c r="P15" s="579">
        <v>21149.9</v>
      </c>
      <c r="S15" s="134"/>
      <c r="T15" s="143"/>
      <c r="U15" s="134"/>
      <c r="V15" s="577"/>
      <c r="W15" s="577"/>
      <c r="X15" s="577"/>
      <c r="Y15" s="577"/>
      <c r="Z15" s="577"/>
      <c r="AA15" s="577"/>
      <c r="AB15" s="577"/>
      <c r="AC15" s="577"/>
      <c r="AD15" s="577"/>
      <c r="AE15" s="577"/>
      <c r="AF15" s="577"/>
      <c r="AG15" s="577"/>
    </row>
    <row r="16" spans="2:33" ht="15" customHeight="1" x14ac:dyDescent="0.15">
      <c r="B16" s="154"/>
      <c r="C16" s="143">
        <v>8</v>
      </c>
      <c r="D16" s="155"/>
      <c r="E16" s="576">
        <v>1470</v>
      </c>
      <c r="F16" s="576">
        <v>1942.5</v>
      </c>
      <c r="G16" s="576">
        <v>1676.1537143723469</v>
      </c>
      <c r="H16" s="576">
        <v>36639.399999999994</v>
      </c>
      <c r="I16" s="576">
        <v>1785</v>
      </c>
      <c r="J16" s="576">
        <v>2467.5</v>
      </c>
      <c r="K16" s="576">
        <v>2193.1250131953975</v>
      </c>
      <c r="L16" s="576">
        <v>20319.099999999999</v>
      </c>
      <c r="M16" s="576">
        <v>1921.5</v>
      </c>
      <c r="N16" s="576">
        <v>2782.5</v>
      </c>
      <c r="O16" s="576">
        <v>2386.4791803735006</v>
      </c>
      <c r="P16" s="579">
        <v>30638.5</v>
      </c>
      <c r="S16" s="134"/>
      <c r="T16" s="143"/>
      <c r="U16" s="134"/>
      <c r="V16" s="577"/>
      <c r="W16" s="577"/>
      <c r="X16" s="577"/>
      <c r="Y16" s="577"/>
      <c r="Z16" s="577"/>
      <c r="AA16" s="577"/>
      <c r="AB16" s="577"/>
      <c r="AC16" s="577"/>
      <c r="AD16" s="577"/>
      <c r="AE16" s="577"/>
      <c r="AF16" s="577"/>
      <c r="AG16" s="577"/>
    </row>
    <row r="17" spans="2:33" ht="15" customHeight="1" x14ac:dyDescent="0.15">
      <c r="B17" s="154"/>
      <c r="C17" s="143">
        <v>9</v>
      </c>
      <c r="D17" s="155"/>
      <c r="E17" s="576">
        <v>1260</v>
      </c>
      <c r="F17" s="576">
        <v>1942.5</v>
      </c>
      <c r="G17" s="576">
        <v>1597.3819479344654</v>
      </c>
      <c r="H17" s="576">
        <v>20379.399999999998</v>
      </c>
      <c r="I17" s="576">
        <v>1785</v>
      </c>
      <c r="J17" s="576">
        <v>2317.77</v>
      </c>
      <c r="K17" s="576">
        <v>2216.7941424950723</v>
      </c>
      <c r="L17" s="576">
        <v>13963.600000000002</v>
      </c>
      <c r="M17" s="576">
        <v>1890</v>
      </c>
      <c r="N17" s="576">
        <v>2782.5</v>
      </c>
      <c r="O17" s="576">
        <v>2435.9781761942945</v>
      </c>
      <c r="P17" s="579">
        <v>22814.7</v>
      </c>
      <c r="S17" s="134"/>
      <c r="T17" s="143"/>
      <c r="U17" s="134"/>
      <c r="V17" s="577"/>
      <c r="W17" s="577"/>
      <c r="X17" s="577"/>
      <c r="Y17" s="577"/>
      <c r="Z17" s="577"/>
      <c r="AA17" s="577"/>
      <c r="AB17" s="577"/>
      <c r="AC17" s="577"/>
      <c r="AD17" s="577"/>
      <c r="AE17" s="577"/>
      <c r="AF17" s="577"/>
      <c r="AG17" s="577"/>
    </row>
    <row r="18" spans="2:33" ht="15" customHeight="1" x14ac:dyDescent="0.15">
      <c r="B18" s="154"/>
      <c r="C18" s="143">
        <v>10</v>
      </c>
      <c r="D18" s="155"/>
      <c r="E18" s="576">
        <v>1155</v>
      </c>
      <c r="F18" s="576">
        <v>1785</v>
      </c>
      <c r="G18" s="576">
        <v>1469.27929728871</v>
      </c>
      <c r="H18" s="576">
        <v>21422.1</v>
      </c>
      <c r="I18" s="576">
        <v>1890</v>
      </c>
      <c r="J18" s="576">
        <v>2730</v>
      </c>
      <c r="K18" s="576">
        <v>2372.1268161776452</v>
      </c>
      <c r="L18" s="576">
        <v>20082.2</v>
      </c>
      <c r="M18" s="576">
        <v>1890</v>
      </c>
      <c r="N18" s="576">
        <v>2812.4250000000002</v>
      </c>
      <c r="O18" s="576">
        <v>2461.3770972571028</v>
      </c>
      <c r="P18" s="579">
        <v>27985.199999999997</v>
      </c>
      <c r="S18" s="134"/>
      <c r="T18" s="143"/>
      <c r="U18" s="134"/>
      <c r="V18" s="577"/>
      <c r="W18" s="577"/>
      <c r="X18" s="577"/>
      <c r="Y18" s="577"/>
      <c r="Z18" s="577"/>
      <c r="AA18" s="577"/>
      <c r="AB18" s="577"/>
      <c r="AC18" s="577"/>
      <c r="AD18" s="577"/>
      <c r="AE18" s="577"/>
      <c r="AF18" s="577"/>
      <c r="AG18" s="577"/>
    </row>
    <row r="19" spans="2:33" ht="15" customHeight="1" x14ac:dyDescent="0.15">
      <c r="B19" s="154"/>
      <c r="C19" s="143">
        <v>11</v>
      </c>
      <c r="D19" s="155"/>
      <c r="E19" s="576">
        <v>1155</v>
      </c>
      <c r="F19" s="576">
        <v>1680</v>
      </c>
      <c r="G19" s="576">
        <v>1454.0139826422371</v>
      </c>
      <c r="H19" s="576">
        <v>16330.5</v>
      </c>
      <c r="I19" s="576">
        <v>1942.5</v>
      </c>
      <c r="J19" s="576">
        <v>2625</v>
      </c>
      <c r="K19" s="576">
        <v>2301.1767152363468</v>
      </c>
      <c r="L19" s="576">
        <v>19891.199999999997</v>
      </c>
      <c r="M19" s="576">
        <v>2310</v>
      </c>
      <c r="N19" s="576">
        <v>3021.9</v>
      </c>
      <c r="O19" s="576">
        <v>2582.969664995016</v>
      </c>
      <c r="P19" s="579">
        <v>30186.800000000003</v>
      </c>
      <c r="S19" s="134"/>
      <c r="T19" s="143"/>
      <c r="U19" s="134"/>
      <c r="V19" s="577"/>
      <c r="W19" s="577"/>
      <c r="X19" s="577"/>
      <c r="Y19" s="577"/>
      <c r="Z19" s="577"/>
      <c r="AA19" s="577"/>
      <c r="AB19" s="577"/>
      <c r="AC19" s="577"/>
      <c r="AD19" s="577"/>
      <c r="AE19" s="577"/>
      <c r="AF19" s="577"/>
      <c r="AG19" s="577"/>
    </row>
    <row r="20" spans="2:33" ht="15" customHeight="1" x14ac:dyDescent="0.15">
      <c r="B20" s="154"/>
      <c r="C20" s="143">
        <v>12</v>
      </c>
      <c r="D20" s="155"/>
      <c r="E20" s="576">
        <v>1050</v>
      </c>
      <c r="F20" s="576">
        <v>1785</v>
      </c>
      <c r="G20" s="576">
        <v>1431.54727436448</v>
      </c>
      <c r="H20" s="576">
        <v>25960.2</v>
      </c>
      <c r="I20" s="576">
        <v>2100</v>
      </c>
      <c r="J20" s="576">
        <v>2887.5</v>
      </c>
      <c r="K20" s="576">
        <v>2627.1802485159255</v>
      </c>
      <c r="L20" s="576">
        <v>14619.599999999999</v>
      </c>
      <c r="M20" s="576">
        <v>2520</v>
      </c>
      <c r="N20" s="576">
        <v>3291.1200000000003</v>
      </c>
      <c r="O20" s="576">
        <v>2876.5949128455759</v>
      </c>
      <c r="P20" s="579">
        <v>80553.7</v>
      </c>
      <c r="S20" s="549"/>
      <c r="T20" s="549"/>
      <c r="U20" s="549"/>
      <c r="V20" s="577"/>
      <c r="W20" s="577"/>
      <c r="X20" s="549"/>
      <c r="Y20" s="577"/>
      <c r="Z20" s="577"/>
      <c r="AA20" s="577"/>
      <c r="AB20" s="549"/>
      <c r="AC20" s="577"/>
      <c r="AD20" s="577"/>
      <c r="AE20" s="577"/>
      <c r="AF20" s="549"/>
      <c r="AG20" s="577"/>
    </row>
    <row r="21" spans="2:33" ht="15" customHeight="1" x14ac:dyDescent="0.15">
      <c r="B21" s="154" t="s">
        <v>379</v>
      </c>
      <c r="C21" s="143">
        <v>1</v>
      </c>
      <c r="D21" s="155" t="s">
        <v>380</v>
      </c>
      <c r="E21" s="576">
        <v>1102.5</v>
      </c>
      <c r="F21" s="576">
        <v>1680</v>
      </c>
      <c r="G21" s="576">
        <v>1392.7055787249164</v>
      </c>
      <c r="H21" s="576">
        <v>22615.699999999997</v>
      </c>
      <c r="I21" s="576">
        <v>2100</v>
      </c>
      <c r="J21" s="576">
        <v>2625</v>
      </c>
      <c r="K21" s="576">
        <v>2325.1617015122715</v>
      </c>
      <c r="L21" s="576">
        <v>24554.3</v>
      </c>
      <c r="M21" s="576">
        <v>2278.5</v>
      </c>
      <c r="N21" s="576">
        <v>3150</v>
      </c>
      <c r="O21" s="576">
        <v>2688.497735663303</v>
      </c>
      <c r="P21" s="579">
        <v>23310.399999999998</v>
      </c>
      <c r="S21" s="549"/>
      <c r="T21" s="549"/>
      <c r="U21" s="549"/>
      <c r="V21" s="549"/>
      <c r="W21" s="549"/>
      <c r="X21" s="549"/>
      <c r="Y21" s="549"/>
      <c r="Z21" s="549"/>
      <c r="AA21" s="549"/>
      <c r="AB21" s="549"/>
      <c r="AC21" s="549"/>
      <c r="AD21" s="549"/>
      <c r="AE21" s="549"/>
      <c r="AF21" s="549"/>
      <c r="AG21" s="549"/>
    </row>
    <row r="22" spans="2:33" ht="15" customHeight="1" x14ac:dyDescent="0.15">
      <c r="B22" s="154"/>
      <c r="C22" s="143">
        <v>2</v>
      </c>
      <c r="D22" s="155"/>
      <c r="E22" s="576">
        <v>1050</v>
      </c>
      <c r="F22" s="576">
        <v>1680</v>
      </c>
      <c r="G22" s="579">
        <v>1469.1024291717993</v>
      </c>
      <c r="H22" s="576">
        <v>15430.100000000002</v>
      </c>
      <c r="I22" s="576">
        <v>2100</v>
      </c>
      <c r="J22" s="579">
        <v>2736.8250000000003</v>
      </c>
      <c r="K22" s="576">
        <v>2531.99602590521</v>
      </c>
      <c r="L22" s="576">
        <v>24049.4</v>
      </c>
      <c r="M22" s="576">
        <v>2415</v>
      </c>
      <c r="N22" s="576">
        <v>3255</v>
      </c>
      <c r="O22" s="576">
        <v>2930.1324069674456</v>
      </c>
      <c r="P22" s="579">
        <v>23332</v>
      </c>
      <c r="S22" s="549"/>
      <c r="T22" s="549"/>
      <c r="U22" s="549"/>
      <c r="V22" s="549"/>
      <c r="W22" s="549"/>
      <c r="X22" s="549"/>
      <c r="Y22" s="549"/>
      <c r="Z22" s="549"/>
      <c r="AA22" s="549"/>
      <c r="AB22" s="549"/>
      <c r="AC22" s="549"/>
      <c r="AD22" s="549"/>
      <c r="AE22" s="549"/>
      <c r="AF22" s="549"/>
      <c r="AG22" s="549"/>
    </row>
    <row r="23" spans="2:33" ht="15" customHeight="1" x14ac:dyDescent="0.15">
      <c r="B23" s="154"/>
      <c r="C23" s="143">
        <v>3</v>
      </c>
      <c r="D23" s="155"/>
      <c r="E23" s="576">
        <v>1050</v>
      </c>
      <c r="F23" s="576">
        <v>1785</v>
      </c>
      <c r="G23" s="576">
        <v>1525.8348897312201</v>
      </c>
      <c r="H23" s="576">
        <v>16056.1</v>
      </c>
      <c r="I23" s="576">
        <v>2245.6349999999998</v>
      </c>
      <c r="J23" s="576">
        <v>2730</v>
      </c>
      <c r="K23" s="576">
        <v>2572.6419478726161</v>
      </c>
      <c r="L23" s="576">
        <v>22761.799999999996</v>
      </c>
      <c r="M23" s="576">
        <v>2415</v>
      </c>
      <c r="N23" s="576">
        <v>3255</v>
      </c>
      <c r="O23" s="576">
        <v>2754.1163834163985</v>
      </c>
      <c r="P23" s="579">
        <v>34280.5</v>
      </c>
      <c r="S23" s="549"/>
      <c r="T23" s="549"/>
      <c r="U23" s="549"/>
      <c r="V23" s="549"/>
      <c r="W23" s="549"/>
      <c r="X23" s="549"/>
      <c r="Y23" s="549"/>
      <c r="Z23" s="549"/>
      <c r="AA23" s="549"/>
      <c r="AB23" s="549"/>
      <c r="AC23" s="549"/>
      <c r="AD23" s="549"/>
      <c r="AE23" s="549"/>
      <c r="AF23" s="549"/>
      <c r="AG23" s="549"/>
    </row>
    <row r="24" spans="2:33" ht="15" customHeight="1" x14ac:dyDescent="0.15">
      <c r="B24" s="154"/>
      <c r="C24" s="143">
        <v>4</v>
      </c>
      <c r="D24" s="155"/>
      <c r="E24" s="576">
        <v>1260</v>
      </c>
      <c r="F24" s="576">
        <v>1890</v>
      </c>
      <c r="G24" s="576">
        <v>1607.9364452423702</v>
      </c>
      <c r="H24" s="576">
        <v>25835.799999999996</v>
      </c>
      <c r="I24" s="576">
        <v>2100</v>
      </c>
      <c r="J24" s="576">
        <v>2730</v>
      </c>
      <c r="K24" s="576">
        <v>2515.7630454203654</v>
      </c>
      <c r="L24" s="576">
        <v>26741</v>
      </c>
      <c r="M24" s="576">
        <v>2415</v>
      </c>
      <c r="N24" s="576">
        <v>3392.55</v>
      </c>
      <c r="O24" s="576">
        <v>2852.974078824052</v>
      </c>
      <c r="P24" s="579">
        <v>27901.1</v>
      </c>
      <c r="S24" s="549"/>
      <c r="T24" s="549"/>
      <c r="U24" s="549"/>
      <c r="V24" s="549"/>
      <c r="W24" s="549"/>
      <c r="X24" s="549"/>
      <c r="Y24" s="549"/>
      <c r="Z24" s="549"/>
      <c r="AA24" s="549"/>
      <c r="AB24" s="549"/>
      <c r="AC24" s="549"/>
      <c r="AD24" s="549"/>
      <c r="AE24" s="549"/>
      <c r="AF24" s="549"/>
      <c r="AG24" s="549"/>
    </row>
    <row r="25" spans="2:33" ht="15" customHeight="1" x14ac:dyDescent="0.15">
      <c r="B25" s="154"/>
      <c r="C25" s="143">
        <v>5</v>
      </c>
      <c r="D25" s="155"/>
      <c r="E25" s="576">
        <v>1554</v>
      </c>
      <c r="F25" s="576">
        <v>1890</v>
      </c>
      <c r="G25" s="579">
        <v>1748.09496364189</v>
      </c>
      <c r="H25" s="576">
        <v>28534.3</v>
      </c>
      <c r="I25" s="576">
        <v>2100</v>
      </c>
      <c r="J25" s="576">
        <v>2940</v>
      </c>
      <c r="K25" s="576">
        <v>2595.4714103382253</v>
      </c>
      <c r="L25" s="576">
        <v>33914.800000000003</v>
      </c>
      <c r="M25" s="576">
        <v>2495.85</v>
      </c>
      <c r="N25" s="576">
        <v>3399.9</v>
      </c>
      <c r="O25" s="576">
        <v>2802.3063388288801</v>
      </c>
      <c r="P25" s="579">
        <v>32466.3</v>
      </c>
      <c r="S25" s="549"/>
      <c r="T25" s="549"/>
      <c r="U25" s="549"/>
      <c r="V25" s="549"/>
      <c r="W25" s="549"/>
      <c r="X25" s="549"/>
      <c r="Y25" s="549"/>
      <c r="Z25" s="549"/>
      <c r="AA25" s="549"/>
      <c r="AB25" s="549"/>
      <c r="AC25" s="549"/>
      <c r="AD25" s="549"/>
      <c r="AE25" s="549"/>
      <c r="AF25" s="549"/>
      <c r="AG25" s="549"/>
    </row>
    <row r="26" spans="2:33" ht="15" customHeight="1" x14ac:dyDescent="0.15">
      <c r="B26" s="149"/>
      <c r="C26" s="153">
        <v>6</v>
      </c>
      <c r="D26" s="160"/>
      <c r="E26" s="582">
        <v>1575</v>
      </c>
      <c r="F26" s="582">
        <v>1995</v>
      </c>
      <c r="G26" s="582">
        <v>1741.0453396350845</v>
      </c>
      <c r="H26" s="582">
        <v>22062.7</v>
      </c>
      <c r="I26" s="582">
        <v>2310</v>
      </c>
      <c r="J26" s="582">
        <v>2940</v>
      </c>
      <c r="K26" s="582">
        <v>2588.9015371240298</v>
      </c>
      <c r="L26" s="582">
        <v>25012.9</v>
      </c>
      <c r="M26" s="582">
        <v>2633.4</v>
      </c>
      <c r="N26" s="582">
        <v>3255</v>
      </c>
      <c r="O26" s="582">
        <v>2960.4119835787828</v>
      </c>
      <c r="P26" s="583">
        <v>15889.5</v>
      </c>
      <c r="S26" s="549"/>
      <c r="T26" s="549"/>
      <c r="U26" s="549"/>
      <c r="V26" s="549"/>
      <c r="W26" s="549"/>
      <c r="X26" s="549"/>
      <c r="Y26" s="549"/>
      <c r="Z26" s="549"/>
      <c r="AA26" s="549"/>
      <c r="AB26" s="549"/>
      <c r="AC26" s="549"/>
      <c r="AD26" s="549"/>
      <c r="AE26" s="549"/>
      <c r="AF26" s="549"/>
      <c r="AG26" s="549"/>
    </row>
    <row r="27" spans="2:33" ht="14.25" customHeight="1" x14ac:dyDescent="0.15">
      <c r="B27" s="190"/>
      <c r="C27" s="181"/>
      <c r="D27" s="209"/>
      <c r="E27" s="574"/>
      <c r="F27" s="584"/>
      <c r="G27" s="549"/>
      <c r="H27" s="584"/>
      <c r="I27" s="574"/>
      <c r="J27" s="584"/>
      <c r="K27" s="549"/>
      <c r="L27" s="584"/>
      <c r="M27" s="574"/>
      <c r="N27" s="584"/>
      <c r="O27" s="549"/>
      <c r="P27" s="584"/>
      <c r="S27" s="549"/>
      <c r="T27" s="549"/>
      <c r="U27" s="549"/>
      <c r="V27" s="549"/>
      <c r="W27" s="549"/>
      <c r="X27" s="549"/>
      <c r="Y27" s="549"/>
      <c r="Z27" s="549"/>
      <c r="AA27" s="549"/>
      <c r="AB27" s="549"/>
      <c r="AC27" s="549"/>
      <c r="AD27" s="549"/>
      <c r="AE27" s="549"/>
      <c r="AF27" s="549"/>
      <c r="AG27" s="549"/>
    </row>
    <row r="28" spans="2:33" ht="14.25" customHeight="1" x14ac:dyDescent="0.15">
      <c r="B28" s="255"/>
      <c r="C28" s="186"/>
      <c r="D28" s="209"/>
      <c r="E28" s="574"/>
      <c r="F28" s="584"/>
      <c r="G28" s="549"/>
      <c r="H28" s="576"/>
      <c r="I28" s="574"/>
      <c r="J28" s="584"/>
      <c r="K28" s="549"/>
      <c r="L28" s="576"/>
      <c r="M28" s="574"/>
      <c r="N28" s="584"/>
      <c r="O28" s="549"/>
      <c r="P28" s="576"/>
      <c r="S28" s="549"/>
      <c r="T28" s="549"/>
      <c r="U28" s="549"/>
      <c r="V28" s="549"/>
      <c r="W28" s="549"/>
      <c r="X28" s="549"/>
      <c r="Y28" s="549"/>
      <c r="Z28" s="549"/>
      <c r="AA28" s="549"/>
      <c r="AB28" s="549"/>
      <c r="AC28" s="549"/>
      <c r="AD28" s="549"/>
      <c r="AE28" s="549"/>
      <c r="AF28" s="549"/>
      <c r="AG28" s="549"/>
    </row>
    <row r="29" spans="2:33" ht="14.25" customHeight="1" x14ac:dyDescent="0.15">
      <c r="B29" s="255" t="s">
        <v>127</v>
      </c>
      <c r="C29" s="181"/>
      <c r="D29" s="209"/>
      <c r="E29" s="574"/>
      <c r="F29" s="584"/>
      <c r="G29" s="549"/>
      <c r="H29" s="584"/>
      <c r="I29" s="574"/>
      <c r="J29" s="584"/>
      <c r="K29" s="549"/>
      <c r="L29" s="584"/>
      <c r="M29" s="574"/>
      <c r="N29" s="584"/>
      <c r="O29" s="549"/>
      <c r="P29" s="584"/>
      <c r="S29" s="549"/>
      <c r="T29" s="549"/>
      <c r="U29" s="549"/>
      <c r="V29" s="549"/>
      <c r="W29" s="549"/>
      <c r="X29" s="549"/>
      <c r="Y29" s="549"/>
      <c r="Z29" s="549"/>
      <c r="AA29" s="549"/>
      <c r="AB29" s="549"/>
      <c r="AC29" s="549"/>
      <c r="AD29" s="549"/>
      <c r="AE29" s="549"/>
      <c r="AF29" s="549"/>
      <c r="AG29" s="549"/>
    </row>
    <row r="30" spans="2:33" ht="14.25" customHeight="1" x14ac:dyDescent="0.15">
      <c r="B30" s="587">
        <v>41430</v>
      </c>
      <c r="C30" s="211"/>
      <c r="D30" s="212">
        <v>41436</v>
      </c>
      <c r="E30" s="586">
        <v>1575</v>
      </c>
      <c r="F30" s="586">
        <v>1890</v>
      </c>
      <c r="G30" s="586">
        <v>1718.0087752153672</v>
      </c>
      <c r="H30" s="576">
        <v>5941.3</v>
      </c>
      <c r="I30" s="586">
        <v>2310</v>
      </c>
      <c r="J30" s="586">
        <v>2835</v>
      </c>
      <c r="K30" s="586">
        <v>2605.6001690617081</v>
      </c>
      <c r="L30" s="576">
        <v>7117.2</v>
      </c>
      <c r="M30" s="586">
        <v>2677.5</v>
      </c>
      <c r="N30" s="586">
        <v>3255</v>
      </c>
      <c r="O30" s="586">
        <v>2990.2544247787609</v>
      </c>
      <c r="P30" s="576">
        <v>4439.3</v>
      </c>
      <c r="S30" s="549"/>
      <c r="T30" s="549"/>
      <c r="U30" s="549"/>
      <c r="V30" s="549"/>
      <c r="W30" s="549"/>
      <c r="X30" s="549"/>
      <c r="Y30" s="549"/>
      <c r="Z30" s="549"/>
      <c r="AA30" s="549"/>
      <c r="AB30" s="549"/>
      <c r="AC30" s="549"/>
      <c r="AD30" s="549"/>
      <c r="AE30" s="549"/>
      <c r="AF30" s="549"/>
      <c r="AG30" s="549"/>
    </row>
    <row r="31" spans="2:33" ht="14.25" customHeight="1" x14ac:dyDescent="0.15">
      <c r="B31" s="587" t="s">
        <v>128</v>
      </c>
      <c r="C31" s="211"/>
      <c r="D31" s="212"/>
      <c r="E31" s="575"/>
      <c r="F31" s="576"/>
      <c r="G31" s="577"/>
      <c r="H31" s="576"/>
      <c r="I31" s="575"/>
      <c r="J31" s="576"/>
      <c r="K31" s="577"/>
      <c r="L31" s="576"/>
      <c r="M31" s="575"/>
      <c r="N31" s="576"/>
      <c r="O31" s="577"/>
      <c r="P31" s="576"/>
      <c r="S31" s="549"/>
      <c r="T31" s="549"/>
      <c r="U31" s="549"/>
      <c r="V31" s="549"/>
      <c r="W31" s="549"/>
      <c r="X31" s="549"/>
      <c r="Y31" s="549"/>
      <c r="Z31" s="549"/>
      <c r="AA31" s="549"/>
      <c r="AB31" s="549"/>
      <c r="AC31" s="549"/>
      <c r="AD31" s="549"/>
      <c r="AE31" s="549"/>
      <c r="AF31" s="549"/>
      <c r="AG31" s="549"/>
    </row>
    <row r="32" spans="2:33" ht="14.25" customHeight="1" x14ac:dyDescent="0.15">
      <c r="B32" s="587">
        <v>41437</v>
      </c>
      <c r="C32" s="211"/>
      <c r="D32" s="212">
        <v>41443</v>
      </c>
      <c r="E32" s="328">
        <v>1575</v>
      </c>
      <c r="F32" s="328">
        <v>1995</v>
      </c>
      <c r="G32" s="328">
        <v>1755.0837988826815</v>
      </c>
      <c r="H32" s="576">
        <v>4984.8999999999996</v>
      </c>
      <c r="I32" s="328">
        <v>2310</v>
      </c>
      <c r="J32" s="328">
        <v>2940</v>
      </c>
      <c r="K32" s="328">
        <v>2596.9459048757053</v>
      </c>
      <c r="L32" s="576">
        <v>6704.7</v>
      </c>
      <c r="M32" s="328">
        <v>2758.35</v>
      </c>
      <c r="N32" s="328">
        <v>3150</v>
      </c>
      <c r="O32" s="328">
        <v>3004.6228885135133</v>
      </c>
      <c r="P32" s="576">
        <v>3846.6</v>
      </c>
      <c r="S32" s="549"/>
      <c r="T32" s="549"/>
      <c r="U32" s="549"/>
      <c r="V32" s="549"/>
      <c r="W32" s="549"/>
      <c r="X32" s="549"/>
      <c r="Y32" s="549"/>
      <c r="Z32" s="549"/>
      <c r="AA32" s="549"/>
      <c r="AB32" s="549"/>
      <c r="AC32" s="549"/>
      <c r="AD32" s="549"/>
      <c r="AE32" s="549"/>
      <c r="AF32" s="549"/>
      <c r="AG32" s="549"/>
    </row>
    <row r="33" spans="2:33" ht="14.25" customHeight="1" x14ac:dyDescent="0.15">
      <c r="B33" s="587" t="s">
        <v>129</v>
      </c>
      <c r="C33" s="211"/>
      <c r="D33" s="212"/>
      <c r="E33" s="575"/>
      <c r="F33" s="576"/>
      <c r="G33" s="577"/>
      <c r="H33" s="576"/>
      <c r="I33" s="575"/>
      <c r="J33" s="576"/>
      <c r="K33" s="577"/>
      <c r="L33" s="576"/>
      <c r="M33" s="575"/>
      <c r="N33" s="576"/>
      <c r="O33" s="577"/>
      <c r="P33" s="576"/>
      <c r="S33" s="549"/>
      <c r="T33" s="549"/>
      <c r="U33" s="549"/>
      <c r="V33" s="549"/>
      <c r="W33" s="549"/>
      <c r="X33" s="549"/>
      <c r="Y33" s="549"/>
      <c r="Z33" s="549"/>
      <c r="AA33" s="549"/>
      <c r="AB33" s="549"/>
      <c r="AC33" s="549"/>
      <c r="AD33" s="549"/>
      <c r="AE33" s="549"/>
      <c r="AF33" s="549"/>
      <c r="AG33" s="549"/>
    </row>
    <row r="34" spans="2:33" ht="14.25" customHeight="1" x14ac:dyDescent="0.15">
      <c r="B34" s="587">
        <v>41444</v>
      </c>
      <c r="C34" s="211"/>
      <c r="D34" s="212">
        <v>41450</v>
      </c>
      <c r="E34" s="575">
        <v>1575</v>
      </c>
      <c r="F34" s="576">
        <v>1995</v>
      </c>
      <c r="G34" s="577">
        <v>1751.5203378602189</v>
      </c>
      <c r="H34" s="576">
        <v>7004.3</v>
      </c>
      <c r="I34" s="575">
        <v>2415</v>
      </c>
      <c r="J34" s="576">
        <v>2940</v>
      </c>
      <c r="K34" s="577">
        <v>2638.2938723539719</v>
      </c>
      <c r="L34" s="576">
        <v>3766.9</v>
      </c>
      <c r="M34" s="575">
        <v>2782.5</v>
      </c>
      <c r="N34" s="575">
        <v>3167.85</v>
      </c>
      <c r="O34" s="575">
        <v>3040.5114291393361</v>
      </c>
      <c r="P34" s="576">
        <v>3568.9</v>
      </c>
      <c r="S34" s="549"/>
      <c r="T34" s="549"/>
      <c r="U34" s="549"/>
      <c r="V34" s="549"/>
      <c r="W34" s="549"/>
      <c r="X34" s="549"/>
      <c r="Y34" s="549"/>
      <c r="Z34" s="549"/>
      <c r="AA34" s="549"/>
      <c r="AB34" s="549"/>
      <c r="AC34" s="549"/>
      <c r="AD34" s="549"/>
      <c r="AE34" s="549"/>
      <c r="AF34" s="549"/>
      <c r="AG34" s="549"/>
    </row>
    <row r="35" spans="2:33" ht="14.25" customHeight="1" x14ac:dyDescent="0.15">
      <c r="B35" s="587" t="s">
        <v>130</v>
      </c>
      <c r="C35" s="211"/>
      <c r="D35" s="212"/>
      <c r="E35" s="575"/>
      <c r="F35" s="576"/>
      <c r="G35" s="577"/>
      <c r="H35" s="576"/>
      <c r="I35" s="575"/>
      <c r="J35" s="576"/>
      <c r="K35" s="577"/>
      <c r="L35" s="576"/>
      <c r="M35" s="575"/>
      <c r="N35" s="576"/>
      <c r="O35" s="577"/>
      <c r="P35" s="576"/>
      <c r="S35" s="549"/>
      <c r="T35" s="549"/>
      <c r="U35" s="549"/>
      <c r="V35" s="549"/>
      <c r="W35" s="549"/>
      <c r="X35" s="549"/>
      <c r="Y35" s="549"/>
      <c r="Z35" s="549"/>
      <c r="AA35" s="549"/>
      <c r="AB35" s="549"/>
      <c r="AC35" s="549"/>
      <c r="AD35" s="549"/>
      <c r="AE35" s="549"/>
      <c r="AF35" s="549"/>
      <c r="AG35" s="549"/>
    </row>
    <row r="36" spans="2:33" ht="14.25" customHeight="1" x14ac:dyDescent="0.15">
      <c r="B36" s="587">
        <v>41451</v>
      </c>
      <c r="C36" s="211"/>
      <c r="D36" s="212">
        <v>41457</v>
      </c>
      <c r="E36" s="328">
        <v>1575</v>
      </c>
      <c r="F36" s="328">
        <v>1890</v>
      </c>
      <c r="G36" s="328">
        <v>1733.2672521565189</v>
      </c>
      <c r="H36" s="576">
        <v>4132.2</v>
      </c>
      <c r="I36" s="328">
        <v>2415</v>
      </c>
      <c r="J36" s="328">
        <v>2835</v>
      </c>
      <c r="K36" s="328">
        <v>2546.4869556591607</v>
      </c>
      <c r="L36" s="576">
        <v>7424.1</v>
      </c>
      <c r="M36" s="328">
        <v>2633.4</v>
      </c>
      <c r="N36" s="328">
        <v>3045</v>
      </c>
      <c r="O36" s="328">
        <v>2824.5732769599108</v>
      </c>
      <c r="P36" s="576">
        <v>4034.7</v>
      </c>
      <c r="S36" s="549"/>
      <c r="T36" s="549"/>
      <c r="U36" s="549"/>
      <c r="V36" s="549"/>
      <c r="W36" s="549"/>
      <c r="X36" s="549"/>
      <c r="Y36" s="549"/>
      <c r="Z36" s="549"/>
      <c r="AA36" s="549"/>
      <c r="AB36" s="549"/>
      <c r="AC36" s="549"/>
      <c r="AD36" s="549"/>
      <c r="AE36" s="549"/>
      <c r="AF36" s="549"/>
      <c r="AG36" s="549"/>
    </row>
    <row r="37" spans="2:33" ht="14.25" customHeight="1" x14ac:dyDescent="0.15">
      <c r="B37" s="587" t="s">
        <v>131</v>
      </c>
      <c r="C37" s="211"/>
      <c r="D37" s="212"/>
      <c r="E37" s="575"/>
      <c r="F37" s="576"/>
      <c r="G37" s="577"/>
      <c r="H37" s="576"/>
      <c r="I37" s="575"/>
      <c r="J37" s="576"/>
      <c r="K37" s="577"/>
      <c r="L37" s="576"/>
      <c r="M37" s="575"/>
      <c r="N37" s="576"/>
      <c r="O37" s="577"/>
      <c r="P37" s="576"/>
      <c r="S37" s="549"/>
      <c r="T37" s="549"/>
      <c r="U37" s="549"/>
      <c r="V37" s="549"/>
      <c r="W37" s="549"/>
      <c r="X37" s="549"/>
      <c r="Y37" s="549"/>
      <c r="Z37" s="549"/>
      <c r="AA37" s="549"/>
      <c r="AB37" s="549"/>
      <c r="AC37" s="549"/>
      <c r="AD37" s="549"/>
      <c r="AE37" s="549"/>
      <c r="AF37" s="549"/>
      <c r="AG37" s="549"/>
    </row>
    <row r="38" spans="2:33" ht="14.25" customHeight="1" x14ac:dyDescent="0.15">
      <c r="B38" s="596"/>
      <c r="C38" s="223"/>
      <c r="D38" s="224"/>
      <c r="E38" s="590"/>
      <c r="F38" s="582"/>
      <c r="G38" s="591"/>
      <c r="H38" s="582"/>
      <c r="I38" s="582"/>
      <c r="J38" s="582"/>
      <c r="K38" s="582"/>
      <c r="L38" s="582"/>
      <c r="M38" s="582"/>
      <c r="N38" s="582"/>
      <c r="O38" s="582"/>
      <c r="P38" s="582"/>
      <c r="S38" s="549"/>
      <c r="T38" s="549"/>
      <c r="U38" s="549"/>
      <c r="V38" s="549"/>
      <c r="W38" s="549"/>
      <c r="X38" s="549"/>
      <c r="Y38" s="549"/>
      <c r="Z38" s="549"/>
      <c r="AA38" s="549"/>
      <c r="AB38" s="549"/>
      <c r="AC38" s="549"/>
      <c r="AD38" s="549"/>
      <c r="AE38" s="549"/>
      <c r="AF38" s="549"/>
      <c r="AG38" s="549"/>
    </row>
    <row r="39" spans="2:33" x14ac:dyDescent="0.15">
      <c r="S39" s="549"/>
      <c r="T39" s="549"/>
      <c r="U39" s="549"/>
      <c r="V39" s="549"/>
      <c r="W39" s="549"/>
      <c r="X39" s="549"/>
      <c r="Y39" s="549"/>
      <c r="Z39" s="549"/>
      <c r="AA39" s="549"/>
      <c r="AB39" s="549"/>
      <c r="AC39" s="549"/>
      <c r="AD39" s="549"/>
      <c r="AE39" s="549"/>
      <c r="AF39" s="549"/>
      <c r="AG39" s="549"/>
    </row>
    <row r="40" spans="2:33" x14ac:dyDescent="0.15">
      <c r="P40" s="138"/>
      <c r="S40" s="549"/>
      <c r="T40" s="549"/>
      <c r="U40" s="549"/>
      <c r="V40" s="549"/>
      <c r="W40" s="549"/>
      <c r="X40" s="549"/>
      <c r="Y40" s="549"/>
      <c r="Z40" s="549"/>
      <c r="AA40" s="549"/>
      <c r="AB40" s="549"/>
      <c r="AC40" s="549"/>
      <c r="AD40" s="549"/>
      <c r="AE40" s="549"/>
      <c r="AF40" s="549"/>
      <c r="AG40" s="549"/>
    </row>
    <row r="41" spans="2:33" ht="13.5" x14ac:dyDescent="0.15">
      <c r="F41" s="177"/>
      <c r="G41" s="177"/>
      <c r="H41" s="177"/>
      <c r="I41" s="177"/>
      <c r="P41" s="138"/>
      <c r="S41" s="549"/>
      <c r="T41" s="549"/>
      <c r="U41" s="549"/>
      <c r="V41" s="549"/>
      <c r="W41" s="549"/>
      <c r="X41" s="549"/>
      <c r="Y41" s="549"/>
      <c r="Z41" s="549"/>
      <c r="AA41" s="549"/>
      <c r="AB41" s="549"/>
      <c r="AC41" s="549"/>
      <c r="AD41" s="549"/>
      <c r="AE41" s="549"/>
      <c r="AF41" s="549"/>
      <c r="AG41" s="549"/>
    </row>
    <row r="42" spans="2:33" ht="13.5" x14ac:dyDescent="0.15">
      <c r="E42" s="594"/>
      <c r="F42" s="177"/>
      <c r="G42" s="177"/>
      <c r="H42" s="177"/>
      <c r="I42" s="177"/>
      <c r="J42" s="594"/>
      <c r="K42" s="594"/>
      <c r="L42" s="594"/>
      <c r="M42" s="594"/>
      <c r="N42" s="594"/>
      <c r="O42" s="594"/>
      <c r="P42" s="138"/>
      <c r="S42" s="549"/>
      <c r="T42" s="549"/>
      <c r="U42" s="549"/>
      <c r="V42" s="549"/>
      <c r="W42" s="549"/>
      <c r="X42" s="549"/>
      <c r="Y42" s="549"/>
      <c r="Z42" s="549"/>
      <c r="AA42" s="549"/>
      <c r="AB42" s="549"/>
      <c r="AC42" s="549"/>
      <c r="AD42" s="549"/>
      <c r="AE42" s="549"/>
      <c r="AF42" s="549"/>
      <c r="AG42" s="549"/>
    </row>
    <row r="43" spans="2:33" ht="13.5" x14ac:dyDescent="0.15">
      <c r="F43" s="177"/>
      <c r="G43" s="177"/>
      <c r="H43" s="177"/>
      <c r="I43" s="177"/>
      <c r="P43" s="253"/>
      <c r="S43" s="549"/>
      <c r="T43" s="549"/>
      <c r="U43" s="549"/>
      <c r="V43" s="549"/>
      <c r="W43" s="549"/>
      <c r="X43" s="549"/>
      <c r="Y43" s="549"/>
      <c r="Z43" s="549"/>
      <c r="AA43" s="549"/>
      <c r="AB43" s="549"/>
      <c r="AC43" s="549"/>
      <c r="AD43" s="549"/>
      <c r="AE43" s="549"/>
      <c r="AF43" s="549"/>
      <c r="AG43" s="549"/>
    </row>
    <row r="44" spans="2:33" ht="13.5" x14ac:dyDescent="0.15">
      <c r="F44" s="177"/>
      <c r="G44" s="177"/>
      <c r="H44" s="177"/>
      <c r="I44" s="177"/>
      <c r="P44" s="253"/>
      <c r="S44" s="549"/>
      <c r="T44" s="549"/>
      <c r="U44" s="549"/>
      <c r="V44" s="549"/>
      <c r="W44" s="549"/>
      <c r="X44" s="549"/>
      <c r="Y44" s="549"/>
      <c r="Z44" s="549"/>
      <c r="AA44" s="549"/>
      <c r="AB44" s="549"/>
      <c r="AC44" s="549"/>
      <c r="AD44" s="549"/>
      <c r="AE44" s="549"/>
      <c r="AF44" s="549"/>
      <c r="AG44" s="549"/>
    </row>
    <row r="45" spans="2:33" x14ac:dyDescent="0.15">
      <c r="P45" s="138"/>
      <c r="S45" s="549"/>
      <c r="T45" s="549"/>
      <c r="U45" s="549"/>
      <c r="V45" s="549"/>
      <c r="W45" s="549"/>
      <c r="X45" s="549"/>
      <c r="Y45" s="549"/>
      <c r="Z45" s="549"/>
      <c r="AA45" s="549"/>
      <c r="AB45" s="549"/>
      <c r="AC45" s="549"/>
      <c r="AD45" s="549"/>
      <c r="AE45" s="549"/>
      <c r="AF45" s="549"/>
      <c r="AG45" s="549"/>
    </row>
    <row r="46" spans="2:33" x14ac:dyDescent="0.15">
      <c r="P46" s="138"/>
    </row>
    <row r="47" spans="2:33" x14ac:dyDescent="0.15">
      <c r="P47" s="577"/>
    </row>
    <row r="48" spans="2:33" x14ac:dyDescent="0.15">
      <c r="P48" s="577"/>
    </row>
    <row r="49" spans="16:16" x14ac:dyDescent="0.15">
      <c r="P49" s="577"/>
    </row>
  </sheetData>
  <mergeCells count="6">
    <mergeCell ref="V4:Y4"/>
    <mergeCell ref="Z4:AC4"/>
    <mergeCell ref="AD4:AG4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5"/>
  <sheetViews>
    <sheetView zoomScaleNormal="100" workbookViewId="0"/>
  </sheetViews>
  <sheetFormatPr defaultColWidth="7.5" defaultRowHeight="12" x14ac:dyDescent="0.15"/>
  <cols>
    <col min="1" max="1" width="1.25" style="550" customWidth="1"/>
    <col min="2" max="2" width="4.125" style="550" customWidth="1"/>
    <col min="3" max="3" width="3.125" style="550" customWidth="1"/>
    <col min="4" max="4" width="2.625" style="550" customWidth="1"/>
    <col min="5" max="7" width="5.875" style="550" customWidth="1"/>
    <col min="8" max="8" width="7.875" style="550" customWidth="1"/>
    <col min="9" max="11" width="5.875" style="550" customWidth="1"/>
    <col min="12" max="12" width="8" style="550" customWidth="1"/>
    <col min="13" max="15" width="5.875" style="550" customWidth="1"/>
    <col min="16" max="16" width="8" style="550" customWidth="1"/>
    <col min="17" max="19" width="5.875" style="550" customWidth="1"/>
    <col min="20" max="20" width="8" style="550" customWidth="1"/>
    <col min="21" max="23" width="5.875" style="550" customWidth="1"/>
    <col min="24" max="24" width="8" style="550" customWidth="1"/>
    <col min="25" max="16384" width="7.5" style="550"/>
  </cols>
  <sheetData>
    <row r="1" spans="2:50" x14ac:dyDescent="0.15">
      <c r="Z1" s="549"/>
      <c r="AA1" s="549"/>
      <c r="AB1" s="549"/>
      <c r="AC1" s="549"/>
      <c r="AD1" s="549"/>
      <c r="AE1" s="549"/>
      <c r="AF1" s="549"/>
      <c r="AG1" s="549"/>
      <c r="AH1" s="549"/>
      <c r="AI1" s="549"/>
      <c r="AJ1" s="549"/>
      <c r="AK1" s="549"/>
      <c r="AL1" s="549"/>
      <c r="AM1" s="549"/>
      <c r="AN1" s="549"/>
      <c r="AO1" s="549"/>
      <c r="AP1" s="549"/>
      <c r="AQ1" s="549"/>
      <c r="AR1" s="549"/>
      <c r="AS1" s="549"/>
      <c r="AT1" s="549"/>
      <c r="AU1" s="549"/>
      <c r="AV1" s="549"/>
      <c r="AW1" s="549"/>
      <c r="AX1" s="549"/>
    </row>
    <row r="2" spans="2:50" x14ac:dyDescent="0.15">
      <c r="Z2" s="549"/>
      <c r="AA2" s="549"/>
      <c r="AB2" s="549"/>
      <c r="AC2" s="549"/>
      <c r="AD2" s="549"/>
      <c r="AE2" s="549"/>
      <c r="AF2" s="549"/>
      <c r="AG2" s="549"/>
      <c r="AH2" s="549"/>
      <c r="AI2" s="549"/>
      <c r="AJ2" s="549"/>
      <c r="AK2" s="549"/>
      <c r="AL2" s="549"/>
      <c r="AM2" s="549"/>
      <c r="AN2" s="549"/>
      <c r="AO2" s="549"/>
      <c r="AP2" s="549"/>
      <c r="AQ2" s="549"/>
      <c r="AR2" s="549"/>
      <c r="AS2" s="549"/>
      <c r="AT2" s="549"/>
      <c r="AU2" s="549"/>
      <c r="AV2" s="549"/>
      <c r="AW2" s="549"/>
      <c r="AX2" s="549"/>
    </row>
    <row r="3" spans="2:50" x14ac:dyDescent="0.15">
      <c r="B3" s="550" t="s">
        <v>386</v>
      </c>
      <c r="Z3" s="549"/>
      <c r="AA3" s="549"/>
      <c r="AB3" s="549"/>
      <c r="AC3" s="549"/>
      <c r="AD3" s="549"/>
      <c r="AE3" s="549"/>
      <c r="AF3" s="549"/>
      <c r="AG3" s="549"/>
      <c r="AH3" s="549"/>
      <c r="AI3" s="549"/>
      <c r="AJ3" s="549"/>
      <c r="AK3" s="549"/>
      <c r="AL3" s="549"/>
      <c r="AM3" s="549"/>
      <c r="AN3" s="549"/>
      <c r="AO3" s="549"/>
      <c r="AP3" s="549"/>
      <c r="AQ3" s="549"/>
      <c r="AR3" s="549"/>
      <c r="AS3" s="549"/>
      <c r="AT3" s="549"/>
      <c r="AU3" s="549"/>
      <c r="AV3" s="549"/>
      <c r="AW3" s="549"/>
      <c r="AX3" s="549"/>
    </row>
    <row r="4" spans="2:50" x14ac:dyDescent="0.15"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49"/>
      <c r="X4" s="551" t="s">
        <v>225</v>
      </c>
      <c r="Z4" s="549"/>
      <c r="AA4" s="549"/>
      <c r="AB4" s="549"/>
      <c r="AC4" s="549"/>
      <c r="AD4" s="549"/>
      <c r="AE4" s="549"/>
      <c r="AF4" s="549"/>
      <c r="AG4" s="549"/>
      <c r="AH4" s="549"/>
      <c r="AI4" s="549"/>
      <c r="AJ4" s="549"/>
      <c r="AK4" s="549"/>
      <c r="AL4" s="549"/>
      <c r="AM4" s="549"/>
      <c r="AN4" s="549"/>
      <c r="AO4" s="549"/>
      <c r="AP4" s="549"/>
      <c r="AQ4" s="549"/>
      <c r="AR4" s="549"/>
      <c r="AS4" s="549"/>
      <c r="AT4" s="549"/>
      <c r="AU4" s="549"/>
      <c r="AV4" s="549"/>
      <c r="AW4" s="552"/>
      <c r="AX4" s="549"/>
    </row>
    <row r="5" spans="2:50" ht="8.25" customHeight="1" x14ac:dyDescent="0.15">
      <c r="B5" s="553"/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3"/>
      <c r="Z5" s="549"/>
      <c r="AA5" s="549"/>
      <c r="AB5" s="549"/>
      <c r="AC5" s="549"/>
      <c r="AD5" s="549"/>
      <c r="AE5" s="549"/>
      <c r="AF5" s="549"/>
      <c r="AG5" s="549"/>
      <c r="AH5" s="549"/>
      <c r="AI5" s="549"/>
      <c r="AJ5" s="549"/>
      <c r="AK5" s="549"/>
      <c r="AL5" s="549"/>
      <c r="AM5" s="549"/>
      <c r="AN5" s="549"/>
      <c r="AO5" s="549"/>
      <c r="AP5" s="549"/>
      <c r="AQ5" s="549"/>
      <c r="AR5" s="549"/>
      <c r="AS5" s="549"/>
      <c r="AT5" s="549"/>
      <c r="AU5" s="549"/>
      <c r="AV5" s="549"/>
      <c r="AW5" s="549"/>
      <c r="AX5" s="549"/>
    </row>
    <row r="6" spans="2:50" ht="13.5" customHeight="1" x14ac:dyDescent="0.15">
      <c r="B6" s="597"/>
      <c r="C6" s="555" t="s">
        <v>88</v>
      </c>
      <c r="D6" s="556"/>
      <c r="E6" s="598" t="s">
        <v>92</v>
      </c>
      <c r="F6" s="558"/>
      <c r="G6" s="558"/>
      <c r="H6" s="559"/>
      <c r="I6" s="598" t="s">
        <v>105</v>
      </c>
      <c r="J6" s="558"/>
      <c r="K6" s="558"/>
      <c r="L6" s="559"/>
      <c r="M6" s="598" t="s">
        <v>107</v>
      </c>
      <c r="N6" s="558"/>
      <c r="O6" s="558"/>
      <c r="P6" s="559"/>
      <c r="Q6" s="598" t="s">
        <v>108</v>
      </c>
      <c r="R6" s="558"/>
      <c r="S6" s="558"/>
      <c r="T6" s="559"/>
      <c r="U6" s="598" t="s">
        <v>114</v>
      </c>
      <c r="V6" s="558"/>
      <c r="W6" s="558"/>
      <c r="X6" s="559"/>
      <c r="Z6" s="549"/>
      <c r="AA6" s="549"/>
      <c r="AB6" s="561"/>
      <c r="AC6" s="561"/>
      <c r="AD6" s="599"/>
      <c r="AE6" s="562"/>
      <c r="AF6" s="562"/>
      <c r="AG6" s="562"/>
      <c r="AH6" s="599"/>
      <c r="AI6" s="562"/>
      <c r="AJ6" s="562"/>
      <c r="AK6" s="562"/>
      <c r="AL6" s="599"/>
      <c r="AM6" s="562"/>
      <c r="AN6" s="562"/>
      <c r="AO6" s="562"/>
      <c r="AP6" s="599"/>
      <c r="AQ6" s="562"/>
      <c r="AR6" s="562"/>
      <c r="AS6" s="562"/>
      <c r="AT6" s="599"/>
      <c r="AU6" s="562"/>
      <c r="AV6" s="562"/>
      <c r="AW6" s="562"/>
      <c r="AX6" s="549"/>
    </row>
    <row r="7" spans="2:50" x14ac:dyDescent="0.15">
      <c r="B7" s="574" t="s">
        <v>94</v>
      </c>
      <c r="C7" s="549"/>
      <c r="D7" s="549"/>
      <c r="E7" s="566" t="s">
        <v>95</v>
      </c>
      <c r="F7" s="567" t="s">
        <v>96</v>
      </c>
      <c r="G7" s="568" t="s">
        <v>97</v>
      </c>
      <c r="H7" s="567" t="s">
        <v>98</v>
      </c>
      <c r="I7" s="166" t="s">
        <v>95</v>
      </c>
      <c r="J7" s="148" t="s">
        <v>96</v>
      </c>
      <c r="K7" s="232" t="s">
        <v>97</v>
      </c>
      <c r="L7" s="148" t="s">
        <v>98</v>
      </c>
      <c r="M7" s="166" t="s">
        <v>95</v>
      </c>
      <c r="N7" s="148" t="s">
        <v>96</v>
      </c>
      <c r="O7" s="232" t="s">
        <v>97</v>
      </c>
      <c r="P7" s="148" t="s">
        <v>98</v>
      </c>
      <c r="Q7" s="166" t="s">
        <v>95</v>
      </c>
      <c r="R7" s="148" t="s">
        <v>96</v>
      </c>
      <c r="S7" s="232" t="s">
        <v>97</v>
      </c>
      <c r="T7" s="148" t="s">
        <v>98</v>
      </c>
      <c r="U7" s="166" t="s">
        <v>95</v>
      </c>
      <c r="V7" s="148" t="s">
        <v>96</v>
      </c>
      <c r="W7" s="232" t="s">
        <v>97</v>
      </c>
      <c r="X7" s="148" t="s">
        <v>98</v>
      </c>
      <c r="Z7" s="549"/>
      <c r="AA7" s="549"/>
      <c r="AB7" s="549"/>
      <c r="AC7" s="549"/>
      <c r="AD7" s="562"/>
      <c r="AE7" s="562"/>
      <c r="AF7" s="562"/>
      <c r="AG7" s="562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549"/>
    </row>
    <row r="8" spans="2:50" x14ac:dyDescent="0.15">
      <c r="B8" s="580"/>
      <c r="C8" s="553"/>
      <c r="D8" s="553"/>
      <c r="E8" s="571"/>
      <c r="F8" s="572"/>
      <c r="G8" s="573" t="s">
        <v>99</v>
      </c>
      <c r="H8" s="572"/>
      <c r="I8" s="151"/>
      <c r="J8" s="152"/>
      <c r="K8" s="153" t="s">
        <v>99</v>
      </c>
      <c r="L8" s="152"/>
      <c r="M8" s="151"/>
      <c r="N8" s="152"/>
      <c r="O8" s="153" t="s">
        <v>99</v>
      </c>
      <c r="P8" s="152"/>
      <c r="Q8" s="151"/>
      <c r="R8" s="152"/>
      <c r="S8" s="153" t="s">
        <v>99</v>
      </c>
      <c r="T8" s="152"/>
      <c r="U8" s="151"/>
      <c r="V8" s="152"/>
      <c r="W8" s="153" t="s">
        <v>99</v>
      </c>
      <c r="X8" s="152"/>
      <c r="Z8" s="549"/>
      <c r="AA8" s="549"/>
      <c r="AB8" s="549"/>
      <c r="AC8" s="549"/>
      <c r="AD8" s="562"/>
      <c r="AE8" s="562"/>
      <c r="AF8" s="562"/>
      <c r="AG8" s="562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549"/>
    </row>
    <row r="9" spans="2:50" ht="12" customHeight="1" x14ac:dyDescent="0.15">
      <c r="B9" s="574" t="s">
        <v>377</v>
      </c>
      <c r="C9" s="549">
        <v>20</v>
      </c>
      <c r="D9" s="550" t="s">
        <v>378</v>
      </c>
      <c r="E9" s="157">
        <v>2415</v>
      </c>
      <c r="F9" s="173">
        <v>2961</v>
      </c>
      <c r="G9" s="138">
        <v>2685</v>
      </c>
      <c r="H9" s="600">
        <v>29516</v>
      </c>
      <c r="I9" s="157">
        <v>5541</v>
      </c>
      <c r="J9" s="173">
        <v>5687</v>
      </c>
      <c r="K9" s="138">
        <v>5614</v>
      </c>
      <c r="L9" s="173">
        <v>29570</v>
      </c>
      <c r="M9" s="157">
        <v>1995</v>
      </c>
      <c r="N9" s="173">
        <v>2730</v>
      </c>
      <c r="O9" s="138">
        <v>2338</v>
      </c>
      <c r="P9" s="173">
        <v>81615</v>
      </c>
      <c r="Q9" s="157">
        <v>2205</v>
      </c>
      <c r="R9" s="173">
        <v>2835</v>
      </c>
      <c r="S9" s="138">
        <v>2461</v>
      </c>
      <c r="T9" s="173">
        <v>81187</v>
      </c>
      <c r="U9" s="157">
        <v>2205</v>
      </c>
      <c r="V9" s="173">
        <v>2835</v>
      </c>
      <c r="W9" s="138">
        <v>2507</v>
      </c>
      <c r="X9" s="173">
        <v>62313</v>
      </c>
      <c r="Z9" s="549"/>
      <c r="AA9" s="549"/>
      <c r="AB9" s="562"/>
      <c r="AC9" s="549"/>
      <c r="AD9" s="601"/>
      <c r="AE9" s="601"/>
      <c r="AF9" s="601"/>
      <c r="AG9" s="601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549"/>
    </row>
    <row r="10" spans="2:50" x14ac:dyDescent="0.15">
      <c r="B10" s="574"/>
      <c r="C10" s="549">
        <v>21</v>
      </c>
      <c r="D10" s="549"/>
      <c r="E10" s="157">
        <v>2100</v>
      </c>
      <c r="F10" s="173">
        <v>2940</v>
      </c>
      <c r="G10" s="138">
        <v>2424</v>
      </c>
      <c r="H10" s="173">
        <v>21615</v>
      </c>
      <c r="I10" s="157">
        <v>4200</v>
      </c>
      <c r="J10" s="173">
        <v>5670</v>
      </c>
      <c r="K10" s="138">
        <v>5062</v>
      </c>
      <c r="L10" s="173">
        <v>29480</v>
      </c>
      <c r="M10" s="157">
        <v>1785</v>
      </c>
      <c r="N10" s="173">
        <v>2835</v>
      </c>
      <c r="O10" s="138">
        <v>2249</v>
      </c>
      <c r="P10" s="173">
        <v>76748</v>
      </c>
      <c r="Q10" s="157">
        <v>1890</v>
      </c>
      <c r="R10" s="173">
        <v>2835</v>
      </c>
      <c r="S10" s="138">
        <v>2489</v>
      </c>
      <c r="T10" s="173">
        <v>75294</v>
      </c>
      <c r="U10" s="157">
        <v>1890</v>
      </c>
      <c r="V10" s="173">
        <v>2888</v>
      </c>
      <c r="W10" s="138">
        <v>2528</v>
      </c>
      <c r="X10" s="173">
        <v>66924</v>
      </c>
      <c r="Z10" s="549"/>
      <c r="AA10" s="549"/>
      <c r="AB10" s="562"/>
      <c r="AC10" s="549"/>
      <c r="AD10" s="138"/>
      <c r="AE10" s="138"/>
      <c r="AF10" s="138"/>
      <c r="AG10" s="601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549"/>
    </row>
    <row r="11" spans="2:50" x14ac:dyDescent="0.15">
      <c r="B11" s="574"/>
      <c r="C11" s="549">
        <v>22</v>
      </c>
      <c r="D11" s="578"/>
      <c r="E11" s="173">
        <v>2073</v>
      </c>
      <c r="F11" s="173">
        <v>2940</v>
      </c>
      <c r="G11" s="173">
        <v>2466</v>
      </c>
      <c r="H11" s="173">
        <v>21003</v>
      </c>
      <c r="I11" s="173">
        <v>4515</v>
      </c>
      <c r="J11" s="173">
        <v>5796</v>
      </c>
      <c r="K11" s="173">
        <v>5055</v>
      </c>
      <c r="L11" s="173">
        <v>19719</v>
      </c>
      <c r="M11" s="173">
        <v>1838</v>
      </c>
      <c r="N11" s="173">
        <v>2625</v>
      </c>
      <c r="O11" s="173">
        <v>2186</v>
      </c>
      <c r="P11" s="173">
        <v>76431</v>
      </c>
      <c r="Q11" s="173">
        <v>1953</v>
      </c>
      <c r="R11" s="173">
        <v>2730</v>
      </c>
      <c r="S11" s="173">
        <v>2416</v>
      </c>
      <c r="T11" s="173">
        <v>69842</v>
      </c>
      <c r="U11" s="173">
        <v>1953</v>
      </c>
      <c r="V11" s="173">
        <v>2783</v>
      </c>
      <c r="W11" s="173">
        <v>2434</v>
      </c>
      <c r="X11" s="246">
        <v>64391</v>
      </c>
      <c r="Z11" s="549"/>
      <c r="AA11" s="549"/>
      <c r="AB11" s="562"/>
      <c r="AC11" s="549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549"/>
    </row>
    <row r="12" spans="2:50" x14ac:dyDescent="0.15">
      <c r="B12" s="574"/>
      <c r="C12" s="549">
        <v>23</v>
      </c>
      <c r="D12" s="578"/>
      <c r="E12" s="309">
        <v>2089.5</v>
      </c>
      <c r="F12" s="309">
        <v>2730</v>
      </c>
      <c r="G12" s="309">
        <v>2089.5</v>
      </c>
      <c r="H12" s="309">
        <v>2730</v>
      </c>
      <c r="I12" s="479">
        <v>4305</v>
      </c>
      <c r="J12" s="309">
        <v>5407.5</v>
      </c>
      <c r="K12" s="309">
        <v>4903.4917564299858</v>
      </c>
      <c r="L12" s="309">
        <v>12927.199999999999</v>
      </c>
      <c r="M12" s="309">
        <v>1890</v>
      </c>
      <c r="N12" s="309">
        <v>2572.5</v>
      </c>
      <c r="O12" s="309">
        <v>2216.2496607749877</v>
      </c>
      <c r="P12" s="309">
        <v>59140.9</v>
      </c>
      <c r="Q12" s="309">
        <v>2100</v>
      </c>
      <c r="R12" s="309">
        <v>2730</v>
      </c>
      <c r="S12" s="309">
        <v>2431.6976040097343</v>
      </c>
      <c r="T12" s="309">
        <v>49846.100000000006</v>
      </c>
      <c r="U12" s="309">
        <v>2100</v>
      </c>
      <c r="V12" s="309">
        <v>2730</v>
      </c>
      <c r="W12" s="309">
        <v>2423.7739468536602</v>
      </c>
      <c r="X12" s="338">
        <v>55488.800000000003</v>
      </c>
      <c r="Z12" s="549"/>
      <c r="AA12" s="549"/>
      <c r="AB12" s="562"/>
      <c r="AC12" s="549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549"/>
    </row>
    <row r="13" spans="2:50" x14ac:dyDescent="0.15">
      <c r="B13" s="580"/>
      <c r="C13" s="553">
        <v>24</v>
      </c>
      <c r="D13" s="581"/>
      <c r="E13" s="161">
        <v>1890</v>
      </c>
      <c r="F13" s="161">
        <v>2782.5</v>
      </c>
      <c r="G13" s="161">
        <v>2227.9975020815987</v>
      </c>
      <c r="H13" s="161">
        <v>7578.6</v>
      </c>
      <c r="I13" s="256">
        <v>4935</v>
      </c>
      <c r="J13" s="161">
        <v>6615</v>
      </c>
      <c r="K13" s="161">
        <v>5476.5482183397489</v>
      </c>
      <c r="L13" s="161">
        <v>5339.4</v>
      </c>
      <c r="M13" s="161">
        <v>1785</v>
      </c>
      <c r="N13" s="161">
        <v>2940</v>
      </c>
      <c r="O13" s="161">
        <v>2064.3744037435581</v>
      </c>
      <c r="P13" s="161">
        <v>65279.899999999994</v>
      </c>
      <c r="Q13" s="161">
        <v>1785</v>
      </c>
      <c r="R13" s="161">
        <v>2940</v>
      </c>
      <c r="S13" s="161">
        <v>2211.8002713916499</v>
      </c>
      <c r="T13" s="161">
        <v>57144.999999999985</v>
      </c>
      <c r="U13" s="161">
        <v>1785</v>
      </c>
      <c r="V13" s="161">
        <v>2940</v>
      </c>
      <c r="W13" s="161">
        <v>2234.0086638777334</v>
      </c>
      <c r="X13" s="162">
        <v>62456.100000000006</v>
      </c>
      <c r="Z13" s="549"/>
      <c r="AA13" s="549"/>
      <c r="AB13" s="562"/>
      <c r="AC13" s="549"/>
      <c r="AD13" s="310"/>
      <c r="AE13" s="310"/>
      <c r="AF13" s="310"/>
      <c r="AG13" s="310"/>
      <c r="AH13" s="483"/>
      <c r="AI13" s="310"/>
      <c r="AJ13" s="310"/>
      <c r="AK13" s="310"/>
      <c r="AL13" s="310"/>
      <c r="AM13" s="310"/>
      <c r="AN13" s="310"/>
      <c r="AO13" s="310"/>
      <c r="AP13" s="310"/>
      <c r="AQ13" s="310"/>
      <c r="AR13" s="310"/>
      <c r="AS13" s="310"/>
      <c r="AT13" s="310"/>
      <c r="AU13" s="310"/>
      <c r="AV13" s="310"/>
      <c r="AW13" s="310"/>
      <c r="AX13" s="549"/>
    </row>
    <row r="14" spans="2:50" x14ac:dyDescent="0.15">
      <c r="B14" s="154"/>
      <c r="C14" s="143">
        <v>6</v>
      </c>
      <c r="D14" s="155"/>
      <c r="E14" s="241">
        <v>0</v>
      </c>
      <c r="F14" s="241">
        <v>0</v>
      </c>
      <c r="G14" s="241">
        <v>0</v>
      </c>
      <c r="H14" s="241">
        <v>79.7</v>
      </c>
      <c r="I14" s="241">
        <v>0</v>
      </c>
      <c r="J14" s="241">
        <v>0</v>
      </c>
      <c r="K14" s="241">
        <v>0</v>
      </c>
      <c r="L14" s="241">
        <v>117.1</v>
      </c>
      <c r="M14" s="173">
        <v>1785</v>
      </c>
      <c r="N14" s="173">
        <v>2415</v>
      </c>
      <c r="O14" s="173">
        <v>2096.3020756721407</v>
      </c>
      <c r="P14" s="173">
        <v>5996</v>
      </c>
      <c r="Q14" s="173">
        <v>1785</v>
      </c>
      <c r="R14" s="173">
        <v>2835</v>
      </c>
      <c r="S14" s="173">
        <v>2266.6454910952675</v>
      </c>
      <c r="T14" s="173">
        <v>5187.8999999999996</v>
      </c>
      <c r="U14" s="173">
        <v>1785</v>
      </c>
      <c r="V14" s="173">
        <v>2835</v>
      </c>
      <c r="W14" s="173">
        <v>2352.9654943326645</v>
      </c>
      <c r="X14" s="246">
        <v>5323.7</v>
      </c>
      <c r="Z14" s="549"/>
      <c r="AA14" s="134"/>
      <c r="AB14" s="143"/>
      <c r="AC14" s="134"/>
      <c r="AD14" s="253"/>
      <c r="AE14" s="253"/>
      <c r="AF14" s="253"/>
      <c r="AG14" s="253"/>
      <c r="AH14" s="253"/>
      <c r="AI14" s="253"/>
      <c r="AJ14" s="253"/>
      <c r="AK14" s="253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549"/>
    </row>
    <row r="15" spans="2:50" x14ac:dyDescent="0.15">
      <c r="B15" s="154"/>
      <c r="C15" s="143">
        <v>7</v>
      </c>
      <c r="D15" s="155"/>
      <c r="E15" s="241">
        <v>0</v>
      </c>
      <c r="F15" s="241">
        <v>0</v>
      </c>
      <c r="G15" s="241">
        <v>0</v>
      </c>
      <c r="H15" s="241">
        <v>96.8</v>
      </c>
      <c r="I15" s="241">
        <v>0</v>
      </c>
      <c r="J15" s="241">
        <v>0</v>
      </c>
      <c r="K15" s="241">
        <v>0</v>
      </c>
      <c r="L15" s="241">
        <v>178.1</v>
      </c>
      <c r="M15" s="173">
        <v>1785</v>
      </c>
      <c r="N15" s="173">
        <v>2415</v>
      </c>
      <c r="O15" s="173">
        <v>2121.304043126685</v>
      </c>
      <c r="P15" s="173">
        <v>6329.9</v>
      </c>
      <c r="Q15" s="173">
        <v>1785</v>
      </c>
      <c r="R15" s="173">
        <v>2572.5</v>
      </c>
      <c r="S15" s="173">
        <v>2233.5159970487634</v>
      </c>
      <c r="T15" s="173">
        <v>5819.6</v>
      </c>
      <c r="U15" s="173">
        <v>1785</v>
      </c>
      <c r="V15" s="173">
        <v>2572.5</v>
      </c>
      <c r="W15" s="173">
        <v>2257.3627806378913</v>
      </c>
      <c r="X15" s="246">
        <v>5684.5</v>
      </c>
      <c r="Z15" s="549"/>
      <c r="AA15" s="134"/>
      <c r="AB15" s="143"/>
      <c r="AC15" s="134"/>
      <c r="AD15" s="253"/>
      <c r="AE15" s="253"/>
      <c r="AF15" s="253"/>
      <c r="AG15" s="253"/>
      <c r="AH15" s="253"/>
      <c r="AI15" s="253"/>
      <c r="AJ15" s="253"/>
      <c r="AK15" s="253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549"/>
    </row>
    <row r="16" spans="2:50" x14ac:dyDescent="0.15">
      <c r="B16" s="154"/>
      <c r="C16" s="143">
        <v>8</v>
      </c>
      <c r="D16" s="155"/>
      <c r="E16" s="241">
        <v>0</v>
      </c>
      <c r="F16" s="241">
        <v>0</v>
      </c>
      <c r="G16" s="241">
        <v>0</v>
      </c>
      <c r="H16" s="241">
        <v>139.1</v>
      </c>
      <c r="I16" s="241">
        <v>0</v>
      </c>
      <c r="J16" s="241">
        <v>0</v>
      </c>
      <c r="K16" s="241">
        <v>0</v>
      </c>
      <c r="L16" s="241">
        <v>198.8</v>
      </c>
      <c r="M16" s="173">
        <v>1785</v>
      </c>
      <c r="N16" s="173">
        <v>2310</v>
      </c>
      <c r="O16" s="173">
        <v>2052.7707236842102</v>
      </c>
      <c r="P16" s="173">
        <v>5514.4</v>
      </c>
      <c r="Q16" s="173">
        <v>1785</v>
      </c>
      <c r="R16" s="173">
        <v>2572.5</v>
      </c>
      <c r="S16" s="173">
        <v>2254.3613935406711</v>
      </c>
      <c r="T16" s="173">
        <v>4935.7</v>
      </c>
      <c r="U16" s="173">
        <v>1785</v>
      </c>
      <c r="V16" s="173">
        <v>2572.5</v>
      </c>
      <c r="W16" s="173">
        <v>2270.4791025692257</v>
      </c>
      <c r="X16" s="246">
        <v>5990.6</v>
      </c>
      <c r="Z16" s="549"/>
      <c r="AA16" s="134"/>
      <c r="AB16" s="143"/>
      <c r="AC16" s="134"/>
      <c r="AD16" s="253"/>
      <c r="AE16" s="253"/>
      <c r="AF16" s="253"/>
      <c r="AG16" s="253"/>
      <c r="AH16" s="253"/>
      <c r="AI16" s="253"/>
      <c r="AJ16" s="253"/>
      <c r="AK16" s="253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549"/>
    </row>
    <row r="17" spans="2:50" x14ac:dyDescent="0.15">
      <c r="B17" s="154"/>
      <c r="C17" s="143">
        <v>9</v>
      </c>
      <c r="D17" s="155"/>
      <c r="E17" s="241">
        <v>2359.35</v>
      </c>
      <c r="F17" s="241">
        <v>2359.35</v>
      </c>
      <c r="G17" s="241">
        <v>2359.2455261274163</v>
      </c>
      <c r="H17" s="241">
        <v>203.1</v>
      </c>
      <c r="I17" s="241">
        <v>0</v>
      </c>
      <c r="J17" s="241">
        <v>0</v>
      </c>
      <c r="K17" s="241">
        <v>0</v>
      </c>
      <c r="L17" s="241">
        <v>456.2</v>
      </c>
      <c r="M17" s="173">
        <v>1785</v>
      </c>
      <c r="N17" s="173">
        <v>2415</v>
      </c>
      <c r="O17" s="173">
        <v>2121.3866615955976</v>
      </c>
      <c r="P17" s="173">
        <v>3910.2</v>
      </c>
      <c r="Q17" s="173">
        <v>1785</v>
      </c>
      <c r="R17" s="173">
        <v>2572.5</v>
      </c>
      <c r="S17" s="173">
        <v>2183.5156205824151</v>
      </c>
      <c r="T17" s="173">
        <v>3799.6</v>
      </c>
      <c r="U17" s="173">
        <v>1785</v>
      </c>
      <c r="V17" s="173">
        <v>2572.5</v>
      </c>
      <c r="W17" s="173">
        <v>2203.7939822250792</v>
      </c>
      <c r="X17" s="246">
        <v>5289.1</v>
      </c>
      <c r="Z17" s="549"/>
      <c r="AA17" s="134"/>
      <c r="AB17" s="143"/>
      <c r="AC17" s="134"/>
      <c r="AD17" s="253"/>
      <c r="AE17" s="253"/>
      <c r="AF17" s="253"/>
      <c r="AG17" s="253"/>
      <c r="AH17" s="253"/>
      <c r="AI17" s="253"/>
      <c r="AJ17" s="253"/>
      <c r="AK17" s="253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549"/>
    </row>
    <row r="18" spans="2:50" x14ac:dyDescent="0.15">
      <c r="B18" s="154"/>
      <c r="C18" s="143">
        <v>10</v>
      </c>
      <c r="D18" s="155"/>
      <c r="E18" s="241">
        <v>2415</v>
      </c>
      <c r="F18" s="241">
        <v>2415</v>
      </c>
      <c r="G18" s="241">
        <v>2415</v>
      </c>
      <c r="H18" s="241">
        <v>236</v>
      </c>
      <c r="I18" s="241">
        <v>5407.5</v>
      </c>
      <c r="J18" s="241">
        <v>5407.5</v>
      </c>
      <c r="K18" s="241">
        <v>5407.5</v>
      </c>
      <c r="L18" s="241">
        <v>657.5</v>
      </c>
      <c r="M18" s="173">
        <v>1785</v>
      </c>
      <c r="N18" s="173">
        <v>2625</v>
      </c>
      <c r="O18" s="173">
        <v>2211.395696508815</v>
      </c>
      <c r="P18" s="173">
        <v>5387.2</v>
      </c>
      <c r="Q18" s="173">
        <v>1785</v>
      </c>
      <c r="R18" s="173">
        <v>2625</v>
      </c>
      <c r="S18" s="173">
        <v>2353.1893756010213</v>
      </c>
      <c r="T18" s="173">
        <v>4315.2</v>
      </c>
      <c r="U18" s="173">
        <v>1785</v>
      </c>
      <c r="V18" s="173">
        <v>2625</v>
      </c>
      <c r="W18" s="173">
        <v>2382.5473341886204</v>
      </c>
      <c r="X18" s="246">
        <v>5472.9</v>
      </c>
      <c r="Z18" s="549"/>
      <c r="AA18" s="134"/>
      <c r="AB18" s="143"/>
      <c r="AC18" s="134"/>
      <c r="AD18" s="253"/>
      <c r="AE18" s="253"/>
      <c r="AF18" s="253"/>
      <c r="AG18" s="253"/>
      <c r="AH18" s="253"/>
      <c r="AI18" s="253"/>
      <c r="AJ18" s="253"/>
      <c r="AK18" s="253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549"/>
    </row>
    <row r="19" spans="2:50" x14ac:dyDescent="0.15">
      <c r="B19" s="154"/>
      <c r="C19" s="143">
        <v>11</v>
      </c>
      <c r="D19" s="155"/>
      <c r="E19" s="241">
        <v>2506.35</v>
      </c>
      <c r="F19" s="241">
        <v>2506.35</v>
      </c>
      <c r="G19" s="241">
        <v>2506.2509433962264</v>
      </c>
      <c r="H19" s="241">
        <v>184.6</v>
      </c>
      <c r="I19" s="241">
        <v>5271</v>
      </c>
      <c r="J19" s="241">
        <v>6405</v>
      </c>
      <c r="K19" s="241">
        <v>5765.8477104532849</v>
      </c>
      <c r="L19" s="241">
        <v>1369</v>
      </c>
      <c r="M19" s="173">
        <v>1785</v>
      </c>
      <c r="N19" s="173">
        <v>2730</v>
      </c>
      <c r="O19" s="173">
        <v>2193.6682931822843</v>
      </c>
      <c r="P19" s="173">
        <v>6051.9</v>
      </c>
      <c r="Q19" s="173">
        <v>1890</v>
      </c>
      <c r="R19" s="173">
        <v>2730</v>
      </c>
      <c r="S19" s="173">
        <v>2336.3585141331887</v>
      </c>
      <c r="T19" s="173">
        <v>4437.6000000000004</v>
      </c>
      <c r="U19" s="173">
        <v>1890</v>
      </c>
      <c r="V19" s="173">
        <v>2730</v>
      </c>
      <c r="W19" s="173">
        <v>2342.4921189905526</v>
      </c>
      <c r="X19" s="246">
        <v>5661.2</v>
      </c>
      <c r="Z19" s="549"/>
      <c r="AA19" s="134"/>
      <c r="AB19" s="143"/>
      <c r="AC19" s="134"/>
      <c r="AD19" s="253"/>
      <c r="AE19" s="253"/>
      <c r="AF19" s="253"/>
      <c r="AG19" s="253"/>
      <c r="AH19" s="253"/>
      <c r="AI19" s="253"/>
      <c r="AJ19" s="253"/>
      <c r="AK19" s="253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549"/>
    </row>
    <row r="20" spans="2:50" x14ac:dyDescent="0.15">
      <c r="B20" s="154"/>
      <c r="C20" s="143">
        <v>12</v>
      </c>
      <c r="D20" s="155"/>
      <c r="E20" s="241">
        <v>2415</v>
      </c>
      <c r="F20" s="241">
        <v>2782.5</v>
      </c>
      <c r="G20" s="241">
        <v>2598.4267129228106</v>
      </c>
      <c r="H20" s="241">
        <v>4579.6000000000004</v>
      </c>
      <c r="I20" s="241">
        <v>5565</v>
      </c>
      <c r="J20" s="241">
        <v>6615</v>
      </c>
      <c r="K20" s="241">
        <v>6008.6207363291815</v>
      </c>
      <c r="L20" s="241">
        <v>888.3</v>
      </c>
      <c r="M20" s="173">
        <v>1890</v>
      </c>
      <c r="N20" s="173">
        <v>2940</v>
      </c>
      <c r="O20" s="173">
        <v>2399.2326961107451</v>
      </c>
      <c r="P20" s="173">
        <v>7731</v>
      </c>
      <c r="Q20" s="173">
        <v>1995</v>
      </c>
      <c r="R20" s="173">
        <v>2940</v>
      </c>
      <c r="S20" s="173">
        <v>2524.2852081255601</v>
      </c>
      <c r="T20" s="173">
        <v>7692.7</v>
      </c>
      <c r="U20" s="173">
        <v>1995</v>
      </c>
      <c r="V20" s="173">
        <v>2940</v>
      </c>
      <c r="W20" s="173">
        <v>2539.4063666761613</v>
      </c>
      <c r="X20" s="246">
        <v>8655.2000000000007</v>
      </c>
      <c r="Z20" s="549"/>
      <c r="AA20" s="134"/>
      <c r="AB20" s="143"/>
      <c r="AC20" s="134"/>
      <c r="AD20" s="253"/>
      <c r="AE20" s="253"/>
      <c r="AF20" s="253"/>
      <c r="AG20" s="253"/>
      <c r="AH20" s="253"/>
      <c r="AI20" s="253"/>
      <c r="AJ20" s="253"/>
      <c r="AK20" s="253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549"/>
    </row>
    <row r="21" spans="2:50" x14ac:dyDescent="0.15">
      <c r="B21" s="154" t="s">
        <v>379</v>
      </c>
      <c r="C21" s="143">
        <v>1</v>
      </c>
      <c r="D21" s="155" t="s">
        <v>380</v>
      </c>
      <c r="E21" s="241">
        <v>2604</v>
      </c>
      <c r="F21" s="241">
        <v>2604</v>
      </c>
      <c r="G21" s="241">
        <v>2604</v>
      </c>
      <c r="H21" s="241">
        <v>1880.1</v>
      </c>
      <c r="I21" s="241">
        <v>5775</v>
      </c>
      <c r="J21" s="241">
        <v>6615</v>
      </c>
      <c r="K21" s="241">
        <v>6172.3370313695477</v>
      </c>
      <c r="L21" s="241">
        <v>1187.4000000000001</v>
      </c>
      <c r="M21" s="173">
        <v>1890</v>
      </c>
      <c r="N21" s="173">
        <v>2625</v>
      </c>
      <c r="O21" s="173">
        <v>2334.8093560814527</v>
      </c>
      <c r="P21" s="173">
        <v>7418.1</v>
      </c>
      <c r="Q21" s="173">
        <v>1890</v>
      </c>
      <c r="R21" s="173">
        <v>2940</v>
      </c>
      <c r="S21" s="173">
        <v>2513.053834433721</v>
      </c>
      <c r="T21" s="173">
        <v>6468.8</v>
      </c>
      <c r="U21" s="173">
        <v>1890</v>
      </c>
      <c r="V21" s="173">
        <v>2940</v>
      </c>
      <c r="W21" s="173">
        <v>2516.7903314917135</v>
      </c>
      <c r="X21" s="246">
        <v>6174.7</v>
      </c>
      <c r="Z21" s="549"/>
      <c r="AA21" s="134"/>
      <c r="AB21" s="143"/>
      <c r="AC21" s="134"/>
      <c r="AD21" s="253"/>
      <c r="AE21" s="253"/>
      <c r="AF21" s="253"/>
      <c r="AG21" s="253"/>
      <c r="AH21" s="253"/>
      <c r="AI21" s="253"/>
      <c r="AJ21" s="253"/>
      <c r="AK21" s="253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549"/>
    </row>
    <row r="22" spans="2:50" x14ac:dyDescent="0.15">
      <c r="B22" s="154"/>
      <c r="C22" s="143">
        <v>2</v>
      </c>
      <c r="D22" s="155"/>
      <c r="E22" s="241">
        <v>2614.5</v>
      </c>
      <c r="F22" s="241">
        <v>2614.5</v>
      </c>
      <c r="G22" s="241">
        <v>2614.5</v>
      </c>
      <c r="H22" s="241">
        <v>779.5</v>
      </c>
      <c r="I22" s="241">
        <v>6300</v>
      </c>
      <c r="J22" s="241">
        <v>6300</v>
      </c>
      <c r="K22" s="241">
        <v>6300</v>
      </c>
      <c r="L22" s="241">
        <v>272.89999999999998</v>
      </c>
      <c r="M22" s="173">
        <v>2100</v>
      </c>
      <c r="N22" s="173">
        <v>2730</v>
      </c>
      <c r="O22" s="173">
        <v>2406.7991768379229</v>
      </c>
      <c r="P22" s="173">
        <v>4455.6000000000004</v>
      </c>
      <c r="Q22" s="173">
        <v>2100</v>
      </c>
      <c r="R22" s="173">
        <v>2992.5</v>
      </c>
      <c r="S22" s="173">
        <v>2582.8550663675446</v>
      </c>
      <c r="T22" s="173">
        <v>3829.7</v>
      </c>
      <c r="U22" s="173">
        <v>2100</v>
      </c>
      <c r="V22" s="173">
        <v>3045</v>
      </c>
      <c r="W22" s="173">
        <v>2573.5789839944314</v>
      </c>
      <c r="X22" s="246">
        <v>4228.8999999999996</v>
      </c>
      <c r="Z22" s="549"/>
      <c r="AA22" s="549"/>
      <c r="AB22" s="549"/>
      <c r="AC22" s="549"/>
      <c r="AD22" s="549"/>
      <c r="AE22" s="602"/>
      <c r="AF22" s="549"/>
      <c r="AG22" s="602"/>
      <c r="AH22" s="549"/>
      <c r="AI22" s="602"/>
      <c r="AJ22" s="549"/>
      <c r="AK22" s="602"/>
      <c r="AL22" s="595"/>
      <c r="AM22" s="595"/>
      <c r="AN22" s="549"/>
      <c r="AO22" s="595"/>
      <c r="AP22" s="595"/>
      <c r="AQ22" s="595"/>
      <c r="AR22" s="549"/>
      <c r="AS22" s="595"/>
      <c r="AT22" s="595"/>
      <c r="AU22" s="595"/>
      <c r="AV22" s="549"/>
      <c r="AW22" s="595"/>
      <c r="AX22" s="549"/>
    </row>
    <row r="23" spans="2:50" x14ac:dyDescent="0.15">
      <c r="B23" s="154"/>
      <c r="C23" s="143">
        <v>3</v>
      </c>
      <c r="D23" s="155"/>
      <c r="E23" s="241">
        <v>2644.9500000000003</v>
      </c>
      <c r="F23" s="241">
        <v>2644.9500000000003</v>
      </c>
      <c r="G23" s="241">
        <v>2644.7446927374303</v>
      </c>
      <c r="H23" s="241">
        <v>423.4</v>
      </c>
      <c r="I23" s="241">
        <v>6300</v>
      </c>
      <c r="J23" s="241">
        <v>6300</v>
      </c>
      <c r="K23" s="241">
        <v>6300</v>
      </c>
      <c r="L23" s="241">
        <v>367.6</v>
      </c>
      <c r="M23" s="173">
        <v>2100</v>
      </c>
      <c r="N23" s="173">
        <v>2730</v>
      </c>
      <c r="O23" s="173">
        <v>2467.0131733882831</v>
      </c>
      <c r="P23" s="173">
        <v>5164.8</v>
      </c>
      <c r="Q23" s="173">
        <v>2100</v>
      </c>
      <c r="R23" s="173">
        <v>3045</v>
      </c>
      <c r="S23" s="173">
        <v>2565.6807923771298</v>
      </c>
      <c r="T23" s="173">
        <v>3823.5</v>
      </c>
      <c r="U23" s="173">
        <v>2100</v>
      </c>
      <c r="V23" s="173">
        <v>3045</v>
      </c>
      <c r="W23" s="173">
        <v>2547.6234711092375</v>
      </c>
      <c r="X23" s="246">
        <v>4295.3</v>
      </c>
      <c r="Z23" s="549"/>
      <c r="AA23" s="549"/>
      <c r="AB23" s="549"/>
      <c r="AC23" s="549"/>
      <c r="AD23" s="549"/>
      <c r="AE23" s="602"/>
      <c r="AF23" s="549"/>
      <c r="AG23" s="602"/>
      <c r="AH23" s="549"/>
      <c r="AI23" s="602"/>
      <c r="AJ23" s="549"/>
      <c r="AK23" s="602"/>
      <c r="AL23" s="595"/>
      <c r="AM23" s="595"/>
      <c r="AN23" s="549"/>
      <c r="AO23" s="595"/>
      <c r="AP23" s="595"/>
      <c r="AQ23" s="595"/>
      <c r="AR23" s="549"/>
      <c r="AS23" s="595"/>
      <c r="AT23" s="595"/>
      <c r="AU23" s="595"/>
      <c r="AV23" s="549"/>
      <c r="AW23" s="595"/>
      <c r="AX23" s="549"/>
    </row>
    <row r="24" spans="2:50" x14ac:dyDescent="0.15">
      <c r="B24" s="154"/>
      <c r="C24" s="143">
        <v>4</v>
      </c>
      <c r="D24" s="155"/>
      <c r="E24" s="241">
        <v>2604</v>
      </c>
      <c r="F24" s="241">
        <v>2604</v>
      </c>
      <c r="G24" s="241">
        <v>2604</v>
      </c>
      <c r="H24" s="241">
        <v>55.5</v>
      </c>
      <c r="I24" s="241">
        <v>4725</v>
      </c>
      <c r="J24" s="241">
        <v>7350</v>
      </c>
      <c r="K24" s="241">
        <v>6011.1661341853032</v>
      </c>
      <c r="L24" s="241">
        <v>387.8</v>
      </c>
      <c r="M24" s="173">
        <v>2100</v>
      </c>
      <c r="N24" s="173">
        <v>2730</v>
      </c>
      <c r="O24" s="173">
        <v>2412.4368212834879</v>
      </c>
      <c r="P24" s="173">
        <v>6340</v>
      </c>
      <c r="Q24" s="173">
        <v>2205</v>
      </c>
      <c r="R24" s="173">
        <v>3045</v>
      </c>
      <c r="S24" s="173">
        <v>2572.5112375681933</v>
      </c>
      <c r="T24" s="173">
        <v>5597.3</v>
      </c>
      <c r="U24" s="173">
        <v>2205</v>
      </c>
      <c r="V24" s="173">
        <v>3045</v>
      </c>
      <c r="W24" s="173">
        <v>2572.2321259095233</v>
      </c>
      <c r="X24" s="246">
        <v>6550.4</v>
      </c>
      <c r="Z24" s="549"/>
      <c r="AA24" s="549"/>
      <c r="AB24" s="549"/>
      <c r="AC24" s="549"/>
      <c r="AD24" s="549"/>
      <c r="AE24" s="602"/>
      <c r="AF24" s="549"/>
      <c r="AG24" s="602"/>
      <c r="AH24" s="549"/>
      <c r="AI24" s="602"/>
      <c r="AJ24" s="549"/>
      <c r="AK24" s="602"/>
      <c r="AL24" s="595"/>
      <c r="AM24" s="595"/>
      <c r="AN24" s="549"/>
      <c r="AO24" s="595"/>
      <c r="AP24" s="595"/>
      <c r="AQ24" s="595"/>
      <c r="AR24" s="549"/>
      <c r="AS24" s="595"/>
      <c r="AT24" s="595"/>
      <c r="AU24" s="595"/>
      <c r="AV24" s="549"/>
      <c r="AW24" s="595"/>
      <c r="AX24" s="549"/>
    </row>
    <row r="25" spans="2:50" x14ac:dyDescent="0.15">
      <c r="B25" s="154"/>
      <c r="C25" s="143">
        <v>5</v>
      </c>
      <c r="D25" s="155"/>
      <c r="E25" s="241">
        <v>2625</v>
      </c>
      <c r="F25" s="241">
        <v>2625</v>
      </c>
      <c r="G25" s="241">
        <v>2625</v>
      </c>
      <c r="H25" s="241">
        <v>194.1</v>
      </c>
      <c r="I25" s="241">
        <v>4725</v>
      </c>
      <c r="J25" s="241">
        <v>7350</v>
      </c>
      <c r="K25" s="241">
        <v>6037.4475873544088</v>
      </c>
      <c r="L25" s="241">
        <v>360.6</v>
      </c>
      <c r="M25" s="173">
        <v>2205</v>
      </c>
      <c r="N25" s="173">
        <v>2730</v>
      </c>
      <c r="O25" s="173">
        <v>2482.1064910630289</v>
      </c>
      <c r="P25" s="173">
        <v>5591</v>
      </c>
      <c r="Q25" s="173">
        <v>2415</v>
      </c>
      <c r="R25" s="173">
        <v>3045</v>
      </c>
      <c r="S25" s="173">
        <v>2658.140325657258</v>
      </c>
      <c r="T25" s="173">
        <v>5505.5</v>
      </c>
      <c r="U25" s="173">
        <v>2415</v>
      </c>
      <c r="V25" s="173">
        <v>3045</v>
      </c>
      <c r="W25" s="173">
        <v>2659.8663172288061</v>
      </c>
      <c r="X25" s="246">
        <v>5715.4</v>
      </c>
      <c r="Z25" s="549"/>
      <c r="AA25" s="549"/>
      <c r="AB25" s="549"/>
      <c r="AC25" s="549"/>
      <c r="AD25" s="549"/>
      <c r="AE25" s="602"/>
      <c r="AF25" s="549"/>
      <c r="AG25" s="602"/>
      <c r="AH25" s="549"/>
      <c r="AI25" s="602"/>
      <c r="AJ25" s="549"/>
      <c r="AK25" s="602"/>
      <c r="AL25" s="595"/>
      <c r="AM25" s="595"/>
      <c r="AN25" s="549"/>
      <c r="AO25" s="595"/>
      <c r="AP25" s="595"/>
      <c r="AQ25" s="595"/>
      <c r="AR25" s="549"/>
      <c r="AS25" s="595"/>
      <c r="AT25" s="595"/>
      <c r="AU25" s="595"/>
      <c r="AV25" s="549"/>
      <c r="AW25" s="595"/>
      <c r="AX25" s="549"/>
    </row>
    <row r="26" spans="2:50" x14ac:dyDescent="0.15">
      <c r="B26" s="149"/>
      <c r="C26" s="153">
        <v>6</v>
      </c>
      <c r="D26" s="160"/>
      <c r="E26" s="257">
        <v>2604</v>
      </c>
      <c r="F26" s="257">
        <v>2604</v>
      </c>
      <c r="G26" s="257">
        <v>2604</v>
      </c>
      <c r="H26" s="257">
        <v>338.9</v>
      </c>
      <c r="I26" s="257">
        <v>0</v>
      </c>
      <c r="J26" s="257">
        <v>0</v>
      </c>
      <c r="K26" s="257">
        <v>0</v>
      </c>
      <c r="L26" s="257">
        <v>75.3</v>
      </c>
      <c r="M26" s="174">
        <v>2205</v>
      </c>
      <c r="N26" s="174">
        <v>2782.5</v>
      </c>
      <c r="O26" s="174">
        <v>2518.1906164757233</v>
      </c>
      <c r="P26" s="174">
        <v>4222.3</v>
      </c>
      <c r="Q26" s="174">
        <v>2520</v>
      </c>
      <c r="R26" s="174">
        <v>3150</v>
      </c>
      <c r="S26" s="174">
        <v>2711.6743021905413</v>
      </c>
      <c r="T26" s="174">
        <v>3794.3</v>
      </c>
      <c r="U26" s="174">
        <v>2520</v>
      </c>
      <c r="V26" s="174">
        <v>3255</v>
      </c>
      <c r="W26" s="174">
        <v>2743.6434256606176</v>
      </c>
      <c r="X26" s="603">
        <v>4320</v>
      </c>
      <c r="Z26" s="549"/>
      <c r="AA26" s="549"/>
      <c r="AB26" s="549"/>
      <c r="AC26" s="549"/>
      <c r="AD26" s="549"/>
      <c r="AE26" s="602"/>
      <c r="AF26" s="549"/>
      <c r="AG26" s="602"/>
      <c r="AH26" s="549"/>
      <c r="AI26" s="602"/>
      <c r="AJ26" s="549"/>
      <c r="AK26" s="602"/>
      <c r="AL26" s="595"/>
      <c r="AM26" s="595"/>
      <c r="AN26" s="549"/>
      <c r="AO26" s="595"/>
      <c r="AP26" s="595"/>
      <c r="AQ26" s="595"/>
      <c r="AR26" s="549"/>
      <c r="AS26" s="595"/>
      <c r="AT26" s="595"/>
      <c r="AU26" s="595"/>
      <c r="AV26" s="549"/>
      <c r="AW26" s="595"/>
      <c r="AX26" s="549"/>
    </row>
    <row r="27" spans="2:50" ht="14.25" customHeight="1" x14ac:dyDescent="0.15">
      <c r="B27" s="574"/>
      <c r="C27" s="604" t="s">
        <v>88</v>
      </c>
      <c r="D27" s="605"/>
      <c r="E27" s="797" t="s">
        <v>115</v>
      </c>
      <c r="F27" s="798"/>
      <c r="G27" s="798"/>
      <c r="H27" s="798"/>
      <c r="I27" s="798" t="s">
        <v>387</v>
      </c>
      <c r="J27" s="798"/>
      <c r="K27" s="798"/>
      <c r="L27" s="799"/>
      <c r="Z27" s="177"/>
      <c r="AA27" s="177"/>
      <c r="AB27" s="549"/>
      <c r="AC27" s="549"/>
      <c r="AD27" s="549"/>
      <c r="AE27" s="549"/>
      <c r="AF27" s="549"/>
      <c r="AG27" s="549"/>
      <c r="AH27" s="549"/>
      <c r="AI27" s="549"/>
      <c r="AJ27" s="549"/>
      <c r="AK27" s="549"/>
      <c r="AL27" s="549"/>
      <c r="AM27" s="549"/>
      <c r="AN27" s="549"/>
      <c r="AO27" s="549"/>
      <c r="AP27" s="549"/>
      <c r="AQ27" s="549"/>
      <c r="AR27" s="549"/>
      <c r="AS27" s="549"/>
      <c r="AT27" s="549"/>
      <c r="AU27" s="549"/>
      <c r="AV27" s="549"/>
      <c r="AW27" s="549"/>
      <c r="AX27" s="549"/>
    </row>
    <row r="28" spans="2:50" x14ac:dyDescent="0.15">
      <c r="B28" s="574" t="s">
        <v>94</v>
      </c>
      <c r="C28" s="549"/>
      <c r="D28" s="578"/>
      <c r="E28" s="606" t="s">
        <v>95</v>
      </c>
      <c r="F28" s="567" t="s">
        <v>96</v>
      </c>
      <c r="G28" s="562" t="s">
        <v>97</v>
      </c>
      <c r="H28" s="567" t="s">
        <v>98</v>
      </c>
      <c r="I28" s="606" t="s">
        <v>95</v>
      </c>
      <c r="J28" s="607" t="s">
        <v>96</v>
      </c>
      <c r="K28" s="562" t="s">
        <v>97</v>
      </c>
      <c r="L28" s="607" t="s">
        <v>98</v>
      </c>
      <c r="X28" s="138"/>
      <c r="Y28" s="549"/>
      <c r="Z28" s="549"/>
      <c r="AA28" s="561"/>
      <c r="AB28" s="561"/>
      <c r="AC28" s="793"/>
      <c r="AD28" s="793"/>
      <c r="AE28" s="793"/>
      <c r="AF28" s="793"/>
      <c r="AG28" s="793"/>
      <c r="AH28" s="793"/>
      <c r="AI28" s="793"/>
      <c r="AJ28" s="793"/>
      <c r="AK28" s="549"/>
      <c r="AL28" s="549"/>
      <c r="AM28" s="549"/>
      <c r="AN28" s="549"/>
      <c r="AO28" s="549"/>
      <c r="AP28" s="549"/>
      <c r="AQ28" s="549"/>
      <c r="AR28" s="549"/>
      <c r="AS28" s="549"/>
      <c r="AT28" s="549"/>
      <c r="AU28" s="549"/>
      <c r="AV28" s="549"/>
      <c r="AW28" s="549"/>
      <c r="AX28" s="549"/>
    </row>
    <row r="29" spans="2:50" x14ac:dyDescent="0.15">
      <c r="B29" s="580"/>
      <c r="C29" s="553"/>
      <c r="D29" s="581"/>
      <c r="E29" s="571"/>
      <c r="F29" s="572"/>
      <c r="G29" s="573" t="s">
        <v>99</v>
      </c>
      <c r="H29" s="572"/>
      <c r="I29" s="571"/>
      <c r="J29" s="572"/>
      <c r="K29" s="573" t="s">
        <v>99</v>
      </c>
      <c r="L29" s="572"/>
      <c r="X29" s="138"/>
      <c r="Y29" s="549"/>
      <c r="Z29" s="549"/>
      <c r="AA29" s="549"/>
      <c r="AB29" s="549"/>
      <c r="AC29" s="562"/>
      <c r="AD29" s="562"/>
      <c r="AE29" s="562"/>
      <c r="AF29" s="562"/>
      <c r="AG29" s="562"/>
      <c r="AH29" s="562"/>
      <c r="AI29" s="562"/>
      <c r="AJ29" s="562"/>
      <c r="AK29" s="549"/>
      <c r="AL29" s="549"/>
      <c r="AM29" s="549"/>
      <c r="AN29" s="549"/>
      <c r="AO29" s="549"/>
      <c r="AP29" s="549"/>
      <c r="AQ29" s="549"/>
      <c r="AR29" s="549"/>
      <c r="AS29" s="549"/>
      <c r="AT29" s="549"/>
      <c r="AU29" s="549"/>
      <c r="AV29" s="549"/>
      <c r="AW29" s="549"/>
      <c r="AX29" s="549"/>
    </row>
    <row r="30" spans="2:50" x14ac:dyDescent="0.15">
      <c r="B30" s="574" t="s">
        <v>377</v>
      </c>
      <c r="C30" s="549">
        <v>20</v>
      </c>
      <c r="D30" s="550" t="s">
        <v>378</v>
      </c>
      <c r="E30" s="575">
        <v>1785</v>
      </c>
      <c r="F30" s="576">
        <v>2678</v>
      </c>
      <c r="G30" s="577">
        <v>2100</v>
      </c>
      <c r="H30" s="576">
        <v>113513</v>
      </c>
      <c r="I30" s="575">
        <v>1050</v>
      </c>
      <c r="J30" s="576">
        <v>1365</v>
      </c>
      <c r="K30" s="576">
        <v>1264</v>
      </c>
      <c r="L30" s="579">
        <v>113445</v>
      </c>
      <c r="V30" s="549"/>
      <c r="W30" s="549"/>
      <c r="X30" s="138"/>
      <c r="Y30" s="549"/>
      <c r="Z30" s="549"/>
      <c r="AA30" s="549"/>
      <c r="AB30" s="549"/>
      <c r="AC30" s="562"/>
      <c r="AD30" s="562"/>
      <c r="AE30" s="562"/>
      <c r="AF30" s="562"/>
      <c r="AG30" s="562"/>
      <c r="AH30" s="562"/>
      <c r="AI30" s="562"/>
      <c r="AJ30" s="562"/>
      <c r="AK30" s="549"/>
      <c r="AL30" s="549"/>
      <c r="AM30" s="549"/>
      <c r="AN30" s="549"/>
      <c r="AO30" s="549"/>
      <c r="AP30" s="549"/>
      <c r="AQ30" s="549"/>
      <c r="AR30" s="549"/>
      <c r="AS30" s="549"/>
      <c r="AT30" s="549"/>
      <c r="AU30" s="549"/>
      <c r="AV30" s="549"/>
      <c r="AW30" s="549"/>
      <c r="AX30" s="549"/>
    </row>
    <row r="31" spans="2:50" ht="13.5" x14ac:dyDescent="0.15">
      <c r="B31" s="574"/>
      <c r="C31" s="549">
        <v>21</v>
      </c>
      <c r="D31" s="549"/>
      <c r="E31" s="575">
        <v>1680</v>
      </c>
      <c r="F31" s="576">
        <v>2678</v>
      </c>
      <c r="G31" s="577">
        <v>2113</v>
      </c>
      <c r="H31" s="576">
        <v>104296</v>
      </c>
      <c r="I31" s="575">
        <v>1050</v>
      </c>
      <c r="J31" s="576">
        <v>1575</v>
      </c>
      <c r="K31" s="576">
        <v>1340</v>
      </c>
      <c r="L31" s="579">
        <v>105146</v>
      </c>
      <c r="P31" s="177"/>
      <c r="Q31" s="177"/>
      <c r="R31" s="177"/>
      <c r="S31" s="177"/>
      <c r="T31" s="177"/>
      <c r="U31" s="177"/>
      <c r="V31" s="177"/>
      <c r="W31" s="177"/>
      <c r="X31" s="253"/>
      <c r="Y31" s="549"/>
      <c r="Z31" s="549"/>
      <c r="AA31" s="562"/>
      <c r="AB31" s="549"/>
      <c r="AC31" s="577"/>
      <c r="AD31" s="577"/>
      <c r="AE31" s="577"/>
      <c r="AF31" s="577"/>
      <c r="AG31" s="577"/>
      <c r="AH31" s="577"/>
      <c r="AI31" s="577"/>
      <c r="AJ31" s="577"/>
      <c r="AK31" s="549"/>
      <c r="AL31" s="549"/>
      <c r="AM31" s="549"/>
      <c r="AN31" s="549"/>
      <c r="AO31" s="549"/>
      <c r="AP31" s="549"/>
      <c r="AQ31" s="549"/>
      <c r="AR31" s="549"/>
      <c r="AS31" s="549"/>
      <c r="AT31" s="549"/>
      <c r="AU31" s="549"/>
      <c r="AV31" s="549"/>
      <c r="AW31" s="549"/>
      <c r="AX31" s="549"/>
    </row>
    <row r="32" spans="2:50" ht="13.5" x14ac:dyDescent="0.15">
      <c r="B32" s="574"/>
      <c r="C32" s="549">
        <v>22</v>
      </c>
      <c r="D32" s="578"/>
      <c r="E32" s="576">
        <v>1680</v>
      </c>
      <c r="F32" s="576">
        <v>2310</v>
      </c>
      <c r="G32" s="576">
        <v>1963</v>
      </c>
      <c r="H32" s="576">
        <v>96949</v>
      </c>
      <c r="I32" s="576">
        <v>1050</v>
      </c>
      <c r="J32" s="576">
        <v>1523</v>
      </c>
      <c r="K32" s="576">
        <v>1294</v>
      </c>
      <c r="L32" s="579">
        <v>95159</v>
      </c>
      <c r="P32" s="177"/>
      <c r="Q32" s="177"/>
      <c r="R32" s="177"/>
      <c r="S32" s="177"/>
      <c r="T32" s="177"/>
      <c r="U32" s="177"/>
      <c r="V32" s="177"/>
      <c r="W32" s="177"/>
      <c r="X32" s="253"/>
      <c r="Y32" s="549"/>
      <c r="Z32" s="549"/>
      <c r="AA32" s="562"/>
      <c r="AB32" s="549"/>
      <c r="AC32" s="577"/>
      <c r="AD32" s="577"/>
      <c r="AE32" s="577"/>
      <c r="AF32" s="577"/>
      <c r="AG32" s="577"/>
      <c r="AH32" s="577"/>
      <c r="AI32" s="577"/>
      <c r="AJ32" s="577"/>
      <c r="AK32" s="549"/>
      <c r="AL32" s="549"/>
      <c r="AM32" s="549"/>
      <c r="AN32" s="549"/>
      <c r="AO32" s="549"/>
      <c r="AP32" s="549"/>
      <c r="AQ32" s="549"/>
      <c r="AR32" s="549"/>
      <c r="AS32" s="549"/>
      <c r="AT32" s="549"/>
      <c r="AU32" s="549"/>
      <c r="AV32" s="549"/>
      <c r="AW32" s="549"/>
      <c r="AX32" s="549"/>
    </row>
    <row r="33" spans="2:50" ht="13.5" x14ac:dyDescent="0.15">
      <c r="B33" s="574"/>
      <c r="C33" s="549">
        <v>23</v>
      </c>
      <c r="D33" s="578"/>
      <c r="E33" s="309">
        <v>1732.5</v>
      </c>
      <c r="F33" s="309">
        <v>2362.5</v>
      </c>
      <c r="G33" s="309">
        <v>2060.8280353122827</v>
      </c>
      <c r="H33" s="309">
        <v>70429.100000000006</v>
      </c>
      <c r="I33" s="309">
        <v>1050</v>
      </c>
      <c r="J33" s="309">
        <v>1470</v>
      </c>
      <c r="K33" s="309">
        <v>1317.1098404783445</v>
      </c>
      <c r="L33" s="309">
        <v>100011.8</v>
      </c>
      <c r="P33" s="177"/>
      <c r="Q33" s="177"/>
      <c r="R33" s="177"/>
      <c r="S33" s="177"/>
      <c r="T33" s="177"/>
      <c r="U33" s="177"/>
      <c r="V33" s="177"/>
      <c r="W33" s="177"/>
      <c r="X33" s="138"/>
      <c r="Y33" s="177"/>
      <c r="Z33" s="549"/>
      <c r="AA33" s="562"/>
      <c r="AB33" s="549"/>
      <c r="AC33" s="577"/>
      <c r="AD33" s="577"/>
      <c r="AE33" s="577"/>
      <c r="AF33" s="577"/>
      <c r="AG33" s="577"/>
      <c r="AH33" s="577"/>
      <c r="AI33" s="577"/>
      <c r="AJ33" s="577"/>
      <c r="AK33" s="549"/>
      <c r="AL33" s="549"/>
      <c r="AM33" s="549"/>
      <c r="AN33" s="549"/>
      <c r="AO33" s="549"/>
      <c r="AP33" s="549"/>
      <c r="AQ33" s="549"/>
      <c r="AR33" s="549"/>
      <c r="AS33" s="549"/>
      <c r="AT33" s="549"/>
      <c r="AU33" s="549"/>
      <c r="AV33" s="549"/>
      <c r="AW33" s="549"/>
      <c r="AX33" s="549"/>
    </row>
    <row r="34" spans="2:50" ht="13.5" x14ac:dyDescent="0.15">
      <c r="B34" s="580"/>
      <c r="C34" s="553">
        <v>24</v>
      </c>
      <c r="D34" s="581"/>
      <c r="E34" s="161">
        <v>1575</v>
      </c>
      <c r="F34" s="161">
        <v>2940</v>
      </c>
      <c r="G34" s="161">
        <v>1942.4862046675767</v>
      </c>
      <c r="H34" s="161">
        <v>72313.199999999983</v>
      </c>
      <c r="I34" s="161">
        <v>945</v>
      </c>
      <c r="J34" s="161">
        <v>1575</v>
      </c>
      <c r="K34" s="161">
        <v>1252.7677501223948</v>
      </c>
      <c r="L34" s="162">
        <v>91211.9</v>
      </c>
      <c r="P34" s="177"/>
      <c r="Q34" s="177"/>
      <c r="R34" s="177"/>
      <c r="S34" s="177"/>
      <c r="T34" s="177"/>
      <c r="U34" s="177"/>
      <c r="V34" s="177"/>
      <c r="W34" s="177"/>
      <c r="X34" s="138"/>
      <c r="Y34" s="177"/>
      <c r="Z34" s="549"/>
      <c r="AA34" s="562"/>
      <c r="AB34" s="549"/>
      <c r="AC34" s="577"/>
      <c r="AD34" s="577"/>
      <c r="AE34" s="577"/>
      <c r="AF34" s="577"/>
      <c r="AG34" s="577"/>
      <c r="AH34" s="577"/>
      <c r="AI34" s="577"/>
      <c r="AJ34" s="577"/>
      <c r="AK34" s="549"/>
      <c r="AL34" s="549"/>
      <c r="AM34" s="549"/>
      <c r="AN34" s="549"/>
      <c r="AO34" s="549"/>
      <c r="AP34" s="549"/>
      <c r="AQ34" s="549"/>
      <c r="AR34" s="549"/>
      <c r="AS34" s="549"/>
      <c r="AT34" s="549"/>
      <c r="AU34" s="549"/>
      <c r="AV34" s="549"/>
      <c r="AW34" s="549"/>
      <c r="AX34" s="549"/>
    </row>
    <row r="35" spans="2:50" x14ac:dyDescent="0.15">
      <c r="B35" s="154"/>
      <c r="C35" s="143">
        <v>6</v>
      </c>
      <c r="D35" s="155"/>
      <c r="E35" s="173">
        <v>1785</v>
      </c>
      <c r="F35" s="173">
        <v>2415</v>
      </c>
      <c r="G35" s="173">
        <v>1996.6279523716571</v>
      </c>
      <c r="H35" s="173">
        <v>6266.7</v>
      </c>
      <c r="I35" s="173">
        <v>1050</v>
      </c>
      <c r="J35" s="173">
        <v>1522.5</v>
      </c>
      <c r="K35" s="173">
        <v>1296.829538645896</v>
      </c>
      <c r="L35" s="246">
        <v>8127.5</v>
      </c>
      <c r="Z35" s="134"/>
      <c r="AA35" s="143"/>
      <c r="AB35" s="134"/>
      <c r="AC35" s="138"/>
      <c r="AD35" s="138"/>
      <c r="AE35" s="138"/>
      <c r="AF35" s="138"/>
      <c r="AG35" s="138"/>
      <c r="AH35" s="138"/>
      <c r="AI35" s="138"/>
      <c r="AJ35" s="138"/>
      <c r="AK35" s="549"/>
      <c r="AL35" s="549"/>
      <c r="AM35" s="549"/>
      <c r="AN35" s="549"/>
      <c r="AO35" s="549"/>
      <c r="AP35" s="549"/>
      <c r="AQ35" s="549"/>
      <c r="AR35" s="549"/>
      <c r="AS35" s="549"/>
      <c r="AT35" s="549"/>
      <c r="AU35" s="549"/>
      <c r="AV35" s="549"/>
      <c r="AW35" s="549"/>
      <c r="AX35" s="549"/>
    </row>
    <row r="36" spans="2:50" x14ac:dyDescent="0.15">
      <c r="B36" s="154"/>
      <c r="C36" s="143">
        <v>7</v>
      </c>
      <c r="D36" s="155"/>
      <c r="E36" s="173">
        <v>1575</v>
      </c>
      <c r="F36" s="173">
        <v>2415</v>
      </c>
      <c r="G36" s="173">
        <v>1966.9050921782703</v>
      </c>
      <c r="H36" s="173">
        <v>5895.7</v>
      </c>
      <c r="I36" s="173">
        <v>1050</v>
      </c>
      <c r="J36" s="173">
        <v>1522.5</v>
      </c>
      <c r="K36" s="173">
        <v>1306.9830453211607</v>
      </c>
      <c r="L36" s="246">
        <v>8001.1</v>
      </c>
      <c r="Z36" s="134"/>
      <c r="AA36" s="143"/>
      <c r="AB36" s="134"/>
      <c r="AC36" s="138"/>
      <c r="AD36" s="138"/>
      <c r="AE36" s="138"/>
      <c r="AF36" s="138"/>
      <c r="AG36" s="138"/>
      <c r="AH36" s="138"/>
      <c r="AI36" s="138"/>
      <c r="AJ36" s="138"/>
      <c r="AK36" s="549"/>
      <c r="AL36" s="549"/>
      <c r="AM36" s="549"/>
      <c r="AN36" s="549"/>
      <c r="AO36" s="549"/>
      <c r="AP36" s="549"/>
      <c r="AQ36" s="549"/>
      <c r="AR36" s="549"/>
      <c r="AS36" s="549"/>
      <c r="AT36" s="549"/>
      <c r="AU36" s="549"/>
      <c r="AV36" s="549"/>
      <c r="AW36" s="549"/>
      <c r="AX36" s="549"/>
    </row>
    <row r="37" spans="2:50" x14ac:dyDescent="0.15">
      <c r="B37" s="154"/>
      <c r="C37" s="143">
        <v>8</v>
      </c>
      <c r="D37" s="155"/>
      <c r="E37" s="173">
        <v>1575</v>
      </c>
      <c r="F37" s="173">
        <v>2257.5</v>
      </c>
      <c r="G37" s="173">
        <v>1895.1645097353376</v>
      </c>
      <c r="H37" s="173">
        <v>5529.2</v>
      </c>
      <c r="I37" s="173">
        <v>945</v>
      </c>
      <c r="J37" s="173">
        <v>1470</v>
      </c>
      <c r="K37" s="173">
        <v>1300.6785701221729</v>
      </c>
      <c r="L37" s="246">
        <v>7300.6</v>
      </c>
      <c r="Z37" s="134"/>
      <c r="AA37" s="143"/>
      <c r="AB37" s="134"/>
      <c r="AC37" s="138"/>
      <c r="AD37" s="138"/>
      <c r="AE37" s="138"/>
      <c r="AF37" s="138"/>
      <c r="AG37" s="138"/>
      <c r="AH37" s="138"/>
      <c r="AI37" s="138"/>
      <c r="AJ37" s="138"/>
      <c r="AK37" s="549"/>
      <c r="AL37" s="549"/>
      <c r="AM37" s="549"/>
      <c r="AN37" s="549"/>
      <c r="AO37" s="549"/>
      <c r="AP37" s="549"/>
      <c r="AQ37" s="549"/>
      <c r="AR37" s="549"/>
      <c r="AS37" s="549"/>
      <c r="AT37" s="549"/>
      <c r="AU37" s="549"/>
      <c r="AV37" s="549"/>
      <c r="AW37" s="549"/>
      <c r="AX37" s="549"/>
    </row>
    <row r="38" spans="2:50" x14ac:dyDescent="0.15">
      <c r="B38" s="154"/>
      <c r="C38" s="143">
        <v>9</v>
      </c>
      <c r="D38" s="155"/>
      <c r="E38" s="173">
        <v>1575</v>
      </c>
      <c r="F38" s="173">
        <v>2415</v>
      </c>
      <c r="G38" s="173">
        <v>1969.1443608790808</v>
      </c>
      <c r="H38" s="173">
        <v>5117.2</v>
      </c>
      <c r="I38" s="173">
        <v>1050</v>
      </c>
      <c r="J38" s="173">
        <v>1470</v>
      </c>
      <c r="K38" s="173">
        <v>1294.427343470838</v>
      </c>
      <c r="L38" s="246">
        <v>6620.2</v>
      </c>
      <c r="Z38" s="134"/>
      <c r="AA38" s="143"/>
      <c r="AB38" s="134"/>
      <c r="AC38" s="138"/>
      <c r="AD38" s="138"/>
      <c r="AE38" s="138"/>
      <c r="AF38" s="138"/>
      <c r="AG38" s="138"/>
      <c r="AH38" s="138"/>
      <c r="AI38" s="138"/>
      <c r="AJ38" s="138"/>
      <c r="AK38" s="549"/>
      <c r="AL38" s="549"/>
      <c r="AM38" s="549"/>
      <c r="AN38" s="549"/>
      <c r="AO38" s="549"/>
      <c r="AP38" s="549"/>
      <c r="AQ38" s="549"/>
      <c r="AR38" s="549"/>
      <c r="AS38" s="549"/>
      <c r="AT38" s="549"/>
      <c r="AU38" s="549"/>
      <c r="AV38" s="549"/>
      <c r="AW38" s="549"/>
      <c r="AX38" s="549"/>
    </row>
    <row r="39" spans="2:50" x14ac:dyDescent="0.15">
      <c r="B39" s="154"/>
      <c r="C39" s="143">
        <v>10</v>
      </c>
      <c r="D39" s="155"/>
      <c r="E39" s="173">
        <v>1575</v>
      </c>
      <c r="F39" s="173">
        <v>2625</v>
      </c>
      <c r="G39" s="173">
        <v>2087.137262538949</v>
      </c>
      <c r="H39" s="173">
        <v>5295.1</v>
      </c>
      <c r="I39" s="173">
        <v>1050</v>
      </c>
      <c r="J39" s="173">
        <v>1470</v>
      </c>
      <c r="K39" s="173">
        <v>1283.9394950515762</v>
      </c>
      <c r="L39" s="246">
        <v>7661.8</v>
      </c>
      <c r="Z39" s="134"/>
      <c r="AA39" s="143"/>
      <c r="AB39" s="134"/>
      <c r="AC39" s="138"/>
      <c r="AD39" s="138"/>
      <c r="AE39" s="138"/>
      <c r="AF39" s="138"/>
      <c r="AG39" s="138"/>
      <c r="AH39" s="138"/>
      <c r="AI39" s="138"/>
      <c r="AJ39" s="138"/>
      <c r="AK39" s="549"/>
      <c r="AL39" s="549"/>
      <c r="AM39" s="549"/>
      <c r="AN39" s="549"/>
      <c r="AO39" s="549"/>
      <c r="AP39" s="549"/>
      <c r="AQ39" s="549"/>
      <c r="AR39" s="549"/>
      <c r="AS39" s="549"/>
      <c r="AT39" s="549"/>
      <c r="AU39" s="549"/>
      <c r="AV39" s="549"/>
      <c r="AW39" s="549"/>
      <c r="AX39" s="549"/>
    </row>
    <row r="40" spans="2:50" x14ac:dyDescent="0.15">
      <c r="B40" s="154"/>
      <c r="C40" s="143">
        <v>11</v>
      </c>
      <c r="D40" s="155"/>
      <c r="E40" s="173">
        <v>1575</v>
      </c>
      <c r="F40" s="173">
        <v>2730</v>
      </c>
      <c r="G40" s="173">
        <v>2075.2258659217887</v>
      </c>
      <c r="H40" s="173">
        <v>5723</v>
      </c>
      <c r="I40" s="173">
        <v>1050</v>
      </c>
      <c r="J40" s="173">
        <v>1575</v>
      </c>
      <c r="K40" s="173">
        <v>1278.473963846591</v>
      </c>
      <c r="L40" s="246">
        <v>6708.7</v>
      </c>
      <c r="Z40" s="134"/>
      <c r="AA40" s="143"/>
      <c r="AB40" s="134"/>
      <c r="AC40" s="138"/>
      <c r="AD40" s="138"/>
      <c r="AE40" s="138"/>
      <c r="AF40" s="138"/>
      <c r="AG40" s="138"/>
      <c r="AH40" s="138"/>
      <c r="AI40" s="138"/>
      <c r="AJ40" s="138"/>
      <c r="AK40" s="549"/>
      <c r="AL40" s="549"/>
      <c r="AM40" s="549"/>
      <c r="AN40" s="549"/>
      <c r="AO40" s="549"/>
      <c r="AP40" s="549"/>
      <c r="AQ40" s="549"/>
      <c r="AR40" s="549"/>
      <c r="AS40" s="549"/>
      <c r="AT40" s="549"/>
      <c r="AU40" s="549"/>
      <c r="AV40" s="549"/>
      <c r="AW40" s="549"/>
      <c r="AX40" s="549"/>
    </row>
    <row r="41" spans="2:50" x14ac:dyDescent="0.15">
      <c r="B41" s="154"/>
      <c r="C41" s="143">
        <v>12</v>
      </c>
      <c r="D41" s="155"/>
      <c r="E41" s="173">
        <v>1680</v>
      </c>
      <c r="F41" s="173">
        <v>2940</v>
      </c>
      <c r="G41" s="173">
        <v>2266.0022693008359</v>
      </c>
      <c r="H41" s="173">
        <v>7562.8</v>
      </c>
      <c r="I41" s="173">
        <v>1050</v>
      </c>
      <c r="J41" s="173">
        <v>1575</v>
      </c>
      <c r="K41" s="173">
        <v>1269.3438848323938</v>
      </c>
      <c r="L41" s="246">
        <v>6819.7</v>
      </c>
      <c r="Z41" s="134"/>
      <c r="AA41" s="143"/>
      <c r="AB41" s="134"/>
      <c r="AC41" s="138"/>
      <c r="AD41" s="138"/>
      <c r="AE41" s="138"/>
      <c r="AF41" s="138"/>
      <c r="AG41" s="138"/>
      <c r="AH41" s="138"/>
      <c r="AI41" s="138"/>
      <c r="AJ41" s="138"/>
      <c r="AK41" s="549"/>
      <c r="AL41" s="549"/>
      <c r="AM41" s="549"/>
      <c r="AN41" s="549"/>
      <c r="AO41" s="549"/>
      <c r="AP41" s="549"/>
      <c r="AQ41" s="549"/>
      <c r="AR41" s="549"/>
      <c r="AS41" s="549"/>
      <c r="AT41" s="549"/>
      <c r="AU41" s="549"/>
      <c r="AV41" s="549"/>
      <c r="AW41" s="549"/>
      <c r="AX41" s="549"/>
    </row>
    <row r="42" spans="2:50" x14ac:dyDescent="0.15">
      <c r="B42" s="154" t="s">
        <v>379</v>
      </c>
      <c r="C42" s="143">
        <v>1</v>
      </c>
      <c r="D42" s="155" t="s">
        <v>380</v>
      </c>
      <c r="E42" s="173">
        <v>1890</v>
      </c>
      <c r="F42" s="173">
        <v>2625</v>
      </c>
      <c r="G42" s="173">
        <v>2293.7630403896896</v>
      </c>
      <c r="H42" s="173">
        <v>7132.8</v>
      </c>
      <c r="I42" s="173">
        <v>1050</v>
      </c>
      <c r="J42" s="173">
        <v>1575</v>
      </c>
      <c r="K42" s="173">
        <v>1297.7585245292105</v>
      </c>
      <c r="L42" s="246">
        <v>7460</v>
      </c>
      <c r="Z42" s="134"/>
      <c r="AA42" s="143"/>
      <c r="AB42" s="134"/>
      <c r="AC42" s="138"/>
      <c r="AD42" s="138"/>
      <c r="AE42" s="138"/>
      <c r="AF42" s="138"/>
      <c r="AG42" s="138"/>
      <c r="AH42" s="138"/>
      <c r="AI42" s="138"/>
      <c r="AJ42" s="138"/>
      <c r="AK42" s="549"/>
      <c r="AL42" s="549"/>
      <c r="AM42" s="549"/>
      <c r="AN42" s="549"/>
      <c r="AO42" s="549"/>
      <c r="AP42" s="549"/>
      <c r="AQ42" s="549"/>
      <c r="AR42" s="549"/>
      <c r="AS42" s="549"/>
      <c r="AT42" s="549"/>
      <c r="AU42" s="549"/>
      <c r="AV42" s="549"/>
      <c r="AW42" s="549"/>
      <c r="AX42" s="549"/>
    </row>
    <row r="43" spans="2:50" x14ac:dyDescent="0.15">
      <c r="B43" s="154"/>
      <c r="C43" s="143">
        <v>2</v>
      </c>
      <c r="D43" s="155"/>
      <c r="E43" s="173">
        <v>1890</v>
      </c>
      <c r="F43" s="173">
        <v>2730</v>
      </c>
      <c r="G43" s="173">
        <v>2306.6600701775269</v>
      </c>
      <c r="H43" s="173">
        <v>5010.5</v>
      </c>
      <c r="I43" s="173">
        <v>1050</v>
      </c>
      <c r="J43" s="173">
        <v>1575</v>
      </c>
      <c r="K43" s="173">
        <v>1302.7912996859927</v>
      </c>
      <c r="L43" s="246">
        <v>9094.9</v>
      </c>
      <c r="Z43" s="134"/>
      <c r="AA43" s="143"/>
      <c r="AB43" s="134"/>
      <c r="AC43" s="138"/>
      <c r="AD43" s="138"/>
      <c r="AE43" s="138"/>
      <c r="AF43" s="138"/>
      <c r="AG43" s="138"/>
      <c r="AH43" s="138"/>
      <c r="AI43" s="138"/>
      <c r="AJ43" s="138"/>
      <c r="AK43" s="549"/>
      <c r="AL43" s="549"/>
      <c r="AM43" s="549"/>
      <c r="AN43" s="549"/>
      <c r="AO43" s="549"/>
      <c r="AP43" s="549"/>
      <c r="AQ43" s="549"/>
      <c r="AR43" s="549"/>
      <c r="AS43" s="549"/>
      <c r="AT43" s="549"/>
      <c r="AU43" s="549"/>
      <c r="AV43" s="549"/>
      <c r="AW43" s="549"/>
      <c r="AX43" s="549"/>
    </row>
    <row r="44" spans="2:50" x14ac:dyDescent="0.15">
      <c r="B44" s="154"/>
      <c r="C44" s="143">
        <v>3</v>
      </c>
      <c r="D44" s="155"/>
      <c r="E44" s="173">
        <v>1890</v>
      </c>
      <c r="F44" s="173">
        <v>2730</v>
      </c>
      <c r="G44" s="173">
        <v>2298.5410493077484</v>
      </c>
      <c r="H44" s="173">
        <v>4498.8999999999996</v>
      </c>
      <c r="I44" s="173">
        <v>1050</v>
      </c>
      <c r="J44" s="173">
        <v>1575</v>
      </c>
      <c r="K44" s="173">
        <v>1310.2472220378359</v>
      </c>
      <c r="L44" s="246">
        <v>8816.2000000000007</v>
      </c>
      <c r="Z44" s="134"/>
      <c r="AA44" s="143"/>
      <c r="AB44" s="134"/>
      <c r="AC44" s="138"/>
      <c r="AD44" s="138"/>
      <c r="AE44" s="138"/>
      <c r="AF44" s="138"/>
      <c r="AG44" s="138"/>
      <c r="AH44" s="138"/>
      <c r="AI44" s="138"/>
      <c r="AJ44" s="138"/>
      <c r="AK44" s="549"/>
      <c r="AL44" s="549"/>
      <c r="AM44" s="549"/>
      <c r="AN44" s="549"/>
      <c r="AO44" s="549"/>
      <c r="AP44" s="549"/>
      <c r="AQ44" s="549"/>
      <c r="AR44" s="549"/>
      <c r="AS44" s="549"/>
      <c r="AT44" s="549"/>
      <c r="AU44" s="549"/>
      <c r="AV44" s="549"/>
      <c r="AW44" s="549"/>
      <c r="AX44" s="549"/>
    </row>
    <row r="45" spans="2:50" x14ac:dyDescent="0.15">
      <c r="B45" s="154"/>
      <c r="C45" s="143">
        <v>4</v>
      </c>
      <c r="D45" s="155"/>
      <c r="E45" s="173">
        <v>1890</v>
      </c>
      <c r="F45" s="173">
        <v>2730</v>
      </c>
      <c r="G45" s="173">
        <v>2316.043476780027</v>
      </c>
      <c r="H45" s="173">
        <v>7881.3</v>
      </c>
      <c r="I45" s="173">
        <v>1050</v>
      </c>
      <c r="J45" s="173">
        <v>1575</v>
      </c>
      <c r="K45" s="173">
        <v>1325.1367044623278</v>
      </c>
      <c r="L45" s="246">
        <v>8957.2000000000007</v>
      </c>
      <c r="Z45" s="134"/>
      <c r="AA45" s="143"/>
      <c r="AB45" s="134"/>
      <c r="AC45" s="138"/>
      <c r="AD45" s="138"/>
      <c r="AE45" s="138"/>
      <c r="AF45" s="138"/>
      <c r="AG45" s="138"/>
      <c r="AH45" s="138"/>
      <c r="AI45" s="138"/>
      <c r="AJ45" s="138"/>
      <c r="AK45" s="549"/>
      <c r="AL45" s="549"/>
      <c r="AM45" s="549"/>
      <c r="AN45" s="549"/>
      <c r="AO45" s="549"/>
      <c r="AP45" s="549"/>
      <c r="AQ45" s="549"/>
      <c r="AR45" s="549"/>
      <c r="AS45" s="549"/>
      <c r="AT45" s="549"/>
      <c r="AU45" s="549"/>
      <c r="AV45" s="549"/>
      <c r="AW45" s="549"/>
      <c r="AX45" s="549"/>
    </row>
    <row r="46" spans="2:50" x14ac:dyDescent="0.15">
      <c r="B46" s="154"/>
      <c r="C46" s="143">
        <v>5</v>
      </c>
      <c r="D46" s="155"/>
      <c r="E46" s="173">
        <v>1890</v>
      </c>
      <c r="F46" s="173">
        <v>2730</v>
      </c>
      <c r="G46" s="173">
        <v>2374.9231578947356</v>
      </c>
      <c r="H46" s="173">
        <v>6652.7</v>
      </c>
      <c r="I46" s="173">
        <v>1050</v>
      </c>
      <c r="J46" s="173">
        <v>1575</v>
      </c>
      <c r="K46" s="173">
        <v>1324.9647890289425</v>
      </c>
      <c r="L46" s="246">
        <v>7398.7</v>
      </c>
      <c r="Z46" s="134"/>
      <c r="AA46" s="143"/>
      <c r="AB46" s="134"/>
      <c r="AC46" s="138"/>
      <c r="AD46" s="138"/>
      <c r="AE46" s="138"/>
      <c r="AF46" s="138"/>
      <c r="AG46" s="138"/>
      <c r="AH46" s="138"/>
      <c r="AI46" s="138"/>
      <c r="AJ46" s="138"/>
      <c r="AK46" s="549"/>
      <c r="AL46" s="549"/>
      <c r="AM46" s="549"/>
      <c r="AN46" s="549"/>
      <c r="AO46" s="549"/>
      <c r="AP46" s="549"/>
      <c r="AQ46" s="549"/>
      <c r="AR46" s="549"/>
      <c r="AS46" s="549"/>
      <c r="AT46" s="549"/>
      <c r="AU46" s="549"/>
      <c r="AV46" s="549"/>
      <c r="AW46" s="549"/>
      <c r="AX46" s="549"/>
    </row>
    <row r="47" spans="2:50" x14ac:dyDescent="0.15">
      <c r="B47" s="149"/>
      <c r="C47" s="153">
        <v>6</v>
      </c>
      <c r="D47" s="160"/>
      <c r="E47" s="174">
        <v>2100</v>
      </c>
      <c r="F47" s="174">
        <v>2730</v>
      </c>
      <c r="G47" s="174">
        <v>2475.1955108761595</v>
      </c>
      <c r="H47" s="174">
        <v>5271.7</v>
      </c>
      <c r="I47" s="174">
        <v>1155</v>
      </c>
      <c r="J47" s="174">
        <v>1575</v>
      </c>
      <c r="K47" s="174">
        <v>1318.3232250016854</v>
      </c>
      <c r="L47" s="603">
        <v>9318.2000000000007</v>
      </c>
      <c r="Z47" s="134"/>
      <c r="AA47" s="143"/>
      <c r="AB47" s="134"/>
      <c r="AC47" s="138"/>
      <c r="AD47" s="138"/>
      <c r="AE47" s="138"/>
      <c r="AF47" s="138"/>
      <c r="AG47" s="138"/>
      <c r="AH47" s="138"/>
      <c r="AI47" s="138"/>
      <c r="AJ47" s="138"/>
      <c r="AK47" s="549"/>
      <c r="AL47" s="549"/>
      <c r="AM47" s="549"/>
      <c r="AN47" s="549"/>
      <c r="AO47" s="549"/>
      <c r="AP47" s="549"/>
      <c r="AQ47" s="549"/>
      <c r="AR47" s="549"/>
      <c r="AS47" s="549"/>
      <c r="AT47" s="549"/>
      <c r="AU47" s="549"/>
      <c r="AV47" s="549"/>
      <c r="AW47" s="549"/>
      <c r="AX47" s="549"/>
    </row>
    <row r="48" spans="2:50" x14ac:dyDescent="0.15">
      <c r="Z48" s="549"/>
      <c r="AA48" s="549"/>
      <c r="AB48" s="549"/>
      <c r="AC48" s="595"/>
      <c r="AD48" s="595"/>
      <c r="AE48" s="549"/>
      <c r="AF48" s="595"/>
      <c r="AG48" s="595"/>
      <c r="AH48" s="595"/>
      <c r="AI48" s="549"/>
      <c r="AJ48" s="595"/>
      <c r="AK48" s="549"/>
      <c r="AL48" s="549"/>
      <c r="AM48" s="549"/>
      <c r="AN48" s="549"/>
      <c r="AO48" s="549"/>
      <c r="AP48" s="549"/>
      <c r="AQ48" s="549"/>
      <c r="AR48" s="549"/>
      <c r="AS48" s="549"/>
      <c r="AT48" s="549"/>
      <c r="AU48" s="549"/>
      <c r="AV48" s="549"/>
      <c r="AW48" s="549"/>
      <c r="AX48" s="549"/>
    </row>
    <row r="49" spans="5:50" x14ac:dyDescent="0.15">
      <c r="Z49" s="549"/>
      <c r="AA49" s="549"/>
      <c r="AB49" s="549"/>
      <c r="AC49" s="549"/>
      <c r="AD49" s="549"/>
      <c r="AE49" s="549"/>
      <c r="AF49" s="549"/>
      <c r="AG49" s="549"/>
      <c r="AH49" s="549"/>
      <c r="AI49" s="549"/>
      <c r="AJ49" s="549"/>
      <c r="AK49" s="549"/>
      <c r="AL49" s="549"/>
      <c r="AM49" s="549"/>
      <c r="AN49" s="549"/>
      <c r="AO49" s="549"/>
      <c r="AP49" s="549"/>
      <c r="AQ49" s="549"/>
      <c r="AR49" s="549"/>
      <c r="AS49" s="549"/>
      <c r="AT49" s="549"/>
      <c r="AU49" s="549"/>
      <c r="AV49" s="549"/>
      <c r="AW49" s="549"/>
      <c r="AX49" s="549"/>
    </row>
    <row r="50" spans="5:50" x14ac:dyDescent="0.15">
      <c r="Z50" s="549"/>
      <c r="AA50" s="549"/>
      <c r="AB50" s="549"/>
      <c r="AC50" s="549"/>
      <c r="AD50" s="549"/>
      <c r="AE50" s="549"/>
      <c r="AF50" s="549"/>
      <c r="AG50" s="549"/>
      <c r="AH50" s="549"/>
      <c r="AI50" s="549"/>
      <c r="AJ50" s="549"/>
      <c r="AK50" s="549"/>
      <c r="AL50" s="549"/>
      <c r="AM50" s="549"/>
      <c r="AN50" s="549"/>
      <c r="AO50" s="549"/>
      <c r="AP50" s="549"/>
      <c r="AQ50" s="549"/>
      <c r="AR50" s="549"/>
      <c r="AS50" s="549"/>
      <c r="AT50" s="549"/>
      <c r="AU50" s="549"/>
      <c r="AV50" s="549"/>
      <c r="AW50" s="549"/>
      <c r="AX50" s="549"/>
    </row>
    <row r="51" spans="5:50" x14ac:dyDescent="0.15">
      <c r="Z51" s="549"/>
      <c r="AA51" s="549"/>
      <c r="AB51" s="549"/>
      <c r="AC51" s="549"/>
      <c r="AD51" s="549"/>
      <c r="AE51" s="549"/>
      <c r="AF51" s="549"/>
      <c r="AG51" s="549"/>
      <c r="AH51" s="549"/>
      <c r="AI51" s="549"/>
      <c r="AJ51" s="549"/>
      <c r="AK51" s="549"/>
      <c r="AL51" s="549"/>
      <c r="AM51" s="549"/>
      <c r="AN51" s="549"/>
      <c r="AO51" s="549"/>
      <c r="AP51" s="549"/>
      <c r="AQ51" s="549"/>
      <c r="AR51" s="549"/>
      <c r="AS51" s="549"/>
      <c r="AT51" s="549"/>
      <c r="AU51" s="549"/>
      <c r="AV51" s="549"/>
      <c r="AW51" s="549"/>
      <c r="AX51" s="549"/>
    </row>
    <row r="52" spans="5:50" x14ac:dyDescent="0.15">
      <c r="E52" s="594"/>
      <c r="F52" s="594"/>
      <c r="G52" s="594"/>
      <c r="H52" s="594"/>
      <c r="Z52" s="549"/>
      <c r="AA52" s="549"/>
      <c r="AB52" s="549"/>
      <c r="AC52" s="549"/>
      <c r="AD52" s="549"/>
      <c r="AE52" s="549"/>
      <c r="AF52" s="549"/>
      <c r="AG52" s="549"/>
      <c r="AH52" s="549"/>
      <c r="AI52" s="549"/>
      <c r="AJ52" s="549"/>
      <c r="AK52" s="549"/>
      <c r="AL52" s="549"/>
      <c r="AM52" s="549"/>
      <c r="AN52" s="549"/>
      <c r="AO52" s="549"/>
      <c r="AP52" s="549"/>
      <c r="AQ52" s="549"/>
      <c r="AR52" s="549"/>
      <c r="AS52" s="549"/>
      <c r="AT52" s="549"/>
      <c r="AU52" s="549"/>
      <c r="AV52" s="549"/>
      <c r="AW52" s="549"/>
      <c r="AX52" s="549"/>
    </row>
    <row r="53" spans="5:50" x14ac:dyDescent="0.15">
      <c r="Z53" s="549"/>
      <c r="AA53" s="549"/>
      <c r="AB53" s="549"/>
      <c r="AC53" s="549"/>
      <c r="AD53" s="549"/>
      <c r="AE53" s="549"/>
      <c r="AF53" s="549"/>
      <c r="AG53" s="549"/>
      <c r="AH53" s="549"/>
      <c r="AI53" s="549"/>
      <c r="AJ53" s="549"/>
      <c r="AK53" s="549"/>
      <c r="AL53" s="549"/>
      <c r="AM53" s="549"/>
      <c r="AN53" s="549"/>
      <c r="AO53" s="549"/>
      <c r="AP53" s="549"/>
      <c r="AQ53" s="549"/>
      <c r="AR53" s="549"/>
      <c r="AS53" s="549"/>
      <c r="AT53" s="549"/>
      <c r="AU53" s="549"/>
      <c r="AV53" s="549"/>
      <c r="AW53" s="549"/>
      <c r="AX53" s="549"/>
    </row>
    <row r="54" spans="5:50" x14ac:dyDescent="0.15">
      <c r="Z54" s="549"/>
      <c r="AA54" s="549"/>
      <c r="AB54" s="549"/>
      <c r="AC54" s="549"/>
      <c r="AD54" s="549"/>
      <c r="AE54" s="549"/>
      <c r="AF54" s="549"/>
      <c r="AG54" s="549"/>
      <c r="AH54" s="549"/>
      <c r="AI54" s="549"/>
      <c r="AJ54" s="549"/>
      <c r="AK54" s="549"/>
      <c r="AL54" s="549"/>
      <c r="AM54" s="549"/>
      <c r="AN54" s="549"/>
      <c r="AO54" s="549"/>
      <c r="AP54" s="549"/>
      <c r="AQ54" s="549"/>
      <c r="AR54" s="549"/>
      <c r="AS54" s="549"/>
      <c r="AT54" s="549"/>
      <c r="AU54" s="549"/>
      <c r="AV54" s="549"/>
      <c r="AW54" s="549"/>
      <c r="AX54" s="549"/>
    </row>
    <row r="55" spans="5:50" x14ac:dyDescent="0.15">
      <c r="Z55" s="549"/>
      <c r="AA55" s="549"/>
      <c r="AB55" s="549"/>
      <c r="AC55" s="549"/>
      <c r="AD55" s="549"/>
      <c r="AE55" s="549"/>
      <c r="AF55" s="549"/>
      <c r="AG55" s="549"/>
      <c r="AH55" s="549"/>
      <c r="AI55" s="549"/>
      <c r="AJ55" s="549"/>
      <c r="AK55" s="549"/>
      <c r="AL55" s="549"/>
      <c r="AM55" s="549"/>
      <c r="AN55" s="549"/>
      <c r="AO55" s="549"/>
      <c r="AP55" s="549"/>
      <c r="AQ55" s="549"/>
      <c r="AR55" s="549"/>
      <c r="AS55" s="549"/>
      <c r="AT55" s="549"/>
      <c r="AU55" s="549"/>
      <c r="AV55" s="549"/>
      <c r="AW55" s="549"/>
      <c r="AX55" s="549"/>
    </row>
  </sheetData>
  <mergeCells count="4">
    <mergeCell ref="E27:H27"/>
    <mergeCell ref="I27:L27"/>
    <mergeCell ref="AC28:AF28"/>
    <mergeCell ref="AG28:AJ28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5"/>
  <sheetViews>
    <sheetView topLeftCell="A4" zoomScaleNormal="100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52" ht="12" customHeight="1" x14ac:dyDescent="0.15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Z1" s="135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77"/>
      <c r="AY1" s="177"/>
      <c r="AZ1" s="177"/>
    </row>
    <row r="2" spans="1:52" ht="12" customHeight="1" x14ac:dyDescent="0.1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Z2" s="135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77"/>
      <c r="AY2" s="177"/>
      <c r="AZ2" s="177"/>
    </row>
    <row r="3" spans="1:52" ht="12" customHeight="1" x14ac:dyDescent="0.15">
      <c r="A3" s="135"/>
      <c r="B3" s="135" t="s">
        <v>388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Z3" s="135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77"/>
      <c r="AY3" s="177"/>
      <c r="AZ3" s="177"/>
    </row>
    <row r="4" spans="1:52" ht="12" customHeight="1" x14ac:dyDescent="0.1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7" t="s">
        <v>225</v>
      </c>
      <c r="Z4" s="135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77"/>
      <c r="AY4" s="177"/>
      <c r="AZ4" s="177"/>
    </row>
    <row r="5" spans="1:52" ht="6" customHeight="1" x14ac:dyDescent="0.15">
      <c r="A5" s="135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34"/>
      <c r="O5" s="135"/>
      <c r="P5" s="135"/>
      <c r="Q5" s="150"/>
      <c r="R5" s="134"/>
      <c r="S5" s="135"/>
      <c r="T5" s="135"/>
      <c r="U5" s="135"/>
      <c r="V5" s="135"/>
      <c r="W5" s="135"/>
      <c r="X5" s="135"/>
      <c r="Z5" s="135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77"/>
      <c r="AY5" s="177"/>
      <c r="AZ5" s="177"/>
    </row>
    <row r="6" spans="1:52" ht="12" customHeight="1" x14ac:dyDescent="0.15">
      <c r="A6" s="135"/>
      <c r="B6" s="183"/>
      <c r="C6" s="555" t="s">
        <v>88</v>
      </c>
      <c r="D6" s="556"/>
      <c r="E6" s="776" t="s">
        <v>89</v>
      </c>
      <c r="F6" s="777"/>
      <c r="G6" s="777"/>
      <c r="H6" s="778"/>
      <c r="I6" s="776" t="s">
        <v>90</v>
      </c>
      <c r="J6" s="777"/>
      <c r="K6" s="777"/>
      <c r="L6" s="778"/>
      <c r="M6" s="776" t="s">
        <v>91</v>
      </c>
      <c r="N6" s="777"/>
      <c r="O6" s="777"/>
      <c r="P6" s="778"/>
      <c r="Q6" s="776" t="s">
        <v>93</v>
      </c>
      <c r="R6" s="777"/>
      <c r="S6" s="777"/>
      <c r="T6" s="778"/>
      <c r="U6" s="776" t="s">
        <v>104</v>
      </c>
      <c r="V6" s="777"/>
      <c r="W6" s="777"/>
      <c r="X6" s="778"/>
      <c r="Z6" s="135"/>
      <c r="AA6" s="176"/>
      <c r="AB6" s="561"/>
      <c r="AC6" s="561"/>
      <c r="AD6" s="772"/>
      <c r="AE6" s="772"/>
      <c r="AF6" s="772"/>
      <c r="AG6" s="772"/>
      <c r="AH6" s="772"/>
      <c r="AI6" s="772"/>
      <c r="AJ6" s="772"/>
      <c r="AK6" s="772"/>
      <c r="AL6" s="772"/>
      <c r="AM6" s="772"/>
      <c r="AN6" s="772"/>
      <c r="AO6" s="772"/>
      <c r="AP6" s="772"/>
      <c r="AQ6" s="772"/>
      <c r="AR6" s="772"/>
      <c r="AS6" s="772"/>
      <c r="AT6" s="772"/>
      <c r="AU6" s="772"/>
      <c r="AV6" s="772"/>
      <c r="AW6" s="772"/>
      <c r="AX6" s="177"/>
      <c r="AY6" s="177"/>
      <c r="AZ6" s="177"/>
    </row>
    <row r="7" spans="1:52" ht="12" customHeight="1" x14ac:dyDescent="0.15">
      <c r="A7" s="135"/>
      <c r="B7" s="187" t="s">
        <v>94</v>
      </c>
      <c r="C7" s="188"/>
      <c r="D7" s="189"/>
      <c r="E7" s="166" t="s">
        <v>95</v>
      </c>
      <c r="F7" s="148" t="s">
        <v>96</v>
      </c>
      <c r="G7" s="232" t="s">
        <v>97</v>
      </c>
      <c r="H7" s="148" t="s">
        <v>98</v>
      </c>
      <c r="I7" s="166" t="s">
        <v>95</v>
      </c>
      <c r="J7" s="148" t="s">
        <v>96</v>
      </c>
      <c r="K7" s="232" t="s">
        <v>97</v>
      </c>
      <c r="L7" s="148" t="s">
        <v>98</v>
      </c>
      <c r="M7" s="166" t="s">
        <v>95</v>
      </c>
      <c r="N7" s="148" t="s">
        <v>96</v>
      </c>
      <c r="O7" s="232" t="s">
        <v>97</v>
      </c>
      <c r="P7" s="148" t="s">
        <v>98</v>
      </c>
      <c r="Q7" s="166" t="s">
        <v>95</v>
      </c>
      <c r="R7" s="148" t="s">
        <v>96</v>
      </c>
      <c r="S7" s="232" t="s">
        <v>97</v>
      </c>
      <c r="T7" s="148" t="s">
        <v>98</v>
      </c>
      <c r="U7" s="166" t="s">
        <v>95</v>
      </c>
      <c r="V7" s="148" t="s">
        <v>96</v>
      </c>
      <c r="W7" s="232" t="s">
        <v>97</v>
      </c>
      <c r="X7" s="148" t="s">
        <v>98</v>
      </c>
      <c r="Z7" s="135"/>
      <c r="AA7" s="188"/>
      <c r="AB7" s="188"/>
      <c r="AC7" s="188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77"/>
      <c r="AY7" s="177"/>
      <c r="AZ7" s="177"/>
    </row>
    <row r="8" spans="1:52" ht="12" customHeight="1" x14ac:dyDescent="0.15">
      <c r="A8" s="135"/>
      <c r="B8" s="195"/>
      <c r="C8" s="182"/>
      <c r="D8" s="182"/>
      <c r="E8" s="151"/>
      <c r="F8" s="152"/>
      <c r="G8" s="153" t="s">
        <v>99</v>
      </c>
      <c r="H8" s="152"/>
      <c r="I8" s="151"/>
      <c r="J8" s="152"/>
      <c r="K8" s="153" t="s">
        <v>99</v>
      </c>
      <c r="L8" s="152"/>
      <c r="M8" s="151"/>
      <c r="N8" s="152"/>
      <c r="O8" s="153" t="s">
        <v>99</v>
      </c>
      <c r="P8" s="152"/>
      <c r="Q8" s="151"/>
      <c r="R8" s="152"/>
      <c r="S8" s="153" t="s">
        <v>99</v>
      </c>
      <c r="T8" s="152"/>
      <c r="U8" s="151"/>
      <c r="V8" s="152"/>
      <c r="W8" s="153" t="s">
        <v>99</v>
      </c>
      <c r="X8" s="152"/>
      <c r="Z8" s="135"/>
      <c r="AA8" s="176"/>
      <c r="AB8" s="176"/>
      <c r="AC8" s="176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77"/>
      <c r="AY8" s="177"/>
      <c r="AZ8" s="177"/>
    </row>
    <row r="9" spans="1:52" ht="12" customHeight="1" x14ac:dyDescent="0.15">
      <c r="A9" s="179"/>
      <c r="B9" s="200" t="s">
        <v>389</v>
      </c>
      <c r="C9" s="186">
        <v>21</v>
      </c>
      <c r="D9" s="176" t="s">
        <v>390</v>
      </c>
      <c r="E9" s="200">
        <v>1208</v>
      </c>
      <c r="F9" s="201">
        <v>2310</v>
      </c>
      <c r="G9" s="176">
        <v>1693</v>
      </c>
      <c r="H9" s="201">
        <v>118578</v>
      </c>
      <c r="I9" s="200">
        <v>1029</v>
      </c>
      <c r="J9" s="201">
        <v>1418</v>
      </c>
      <c r="K9" s="176">
        <v>1233</v>
      </c>
      <c r="L9" s="201">
        <v>94888</v>
      </c>
      <c r="M9" s="200">
        <v>788</v>
      </c>
      <c r="N9" s="201">
        <v>1260</v>
      </c>
      <c r="O9" s="176">
        <v>951</v>
      </c>
      <c r="P9" s="201">
        <v>34617</v>
      </c>
      <c r="Q9" s="200">
        <v>3045</v>
      </c>
      <c r="R9" s="201">
        <v>4200</v>
      </c>
      <c r="S9" s="176">
        <v>3468</v>
      </c>
      <c r="T9" s="201">
        <v>39862</v>
      </c>
      <c r="U9" s="200">
        <v>2100</v>
      </c>
      <c r="V9" s="201">
        <v>3045</v>
      </c>
      <c r="W9" s="176">
        <v>2552</v>
      </c>
      <c r="X9" s="201">
        <v>68951</v>
      </c>
      <c r="Y9" s="177"/>
      <c r="Z9" s="179"/>
      <c r="AA9" s="176"/>
      <c r="AB9" s="18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7"/>
      <c r="AY9" s="177"/>
      <c r="AZ9" s="177"/>
    </row>
    <row r="10" spans="1:52" ht="12" customHeight="1" x14ac:dyDescent="0.15">
      <c r="A10" s="179"/>
      <c r="B10" s="200"/>
      <c r="C10" s="186">
        <v>22</v>
      </c>
      <c r="D10" s="202"/>
      <c r="E10" s="201">
        <v>1208</v>
      </c>
      <c r="F10" s="201">
        <v>2205</v>
      </c>
      <c r="G10" s="201">
        <v>1712</v>
      </c>
      <c r="H10" s="201">
        <v>129169</v>
      </c>
      <c r="I10" s="201">
        <v>945</v>
      </c>
      <c r="J10" s="201">
        <v>1365</v>
      </c>
      <c r="K10" s="201">
        <v>1152</v>
      </c>
      <c r="L10" s="201">
        <v>82567</v>
      </c>
      <c r="M10" s="201">
        <v>767</v>
      </c>
      <c r="N10" s="201">
        <v>1260</v>
      </c>
      <c r="O10" s="201">
        <v>816</v>
      </c>
      <c r="P10" s="201">
        <v>40144</v>
      </c>
      <c r="Q10" s="201">
        <v>2940</v>
      </c>
      <c r="R10" s="201">
        <v>4200</v>
      </c>
      <c r="S10" s="201">
        <v>3401</v>
      </c>
      <c r="T10" s="201">
        <v>58846</v>
      </c>
      <c r="U10" s="201">
        <v>2205</v>
      </c>
      <c r="V10" s="201">
        <v>2993</v>
      </c>
      <c r="W10" s="201">
        <v>2526</v>
      </c>
      <c r="X10" s="202">
        <v>65238</v>
      </c>
      <c r="Y10" s="177"/>
      <c r="Z10" s="179"/>
      <c r="AA10" s="176"/>
      <c r="AB10" s="18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7"/>
      <c r="AY10" s="177"/>
      <c r="AZ10" s="177"/>
    </row>
    <row r="11" spans="1:52" ht="12" customHeight="1" x14ac:dyDescent="0.15">
      <c r="A11" s="179"/>
      <c r="B11" s="200"/>
      <c r="C11" s="186">
        <v>23</v>
      </c>
      <c r="D11" s="202"/>
      <c r="E11" s="309">
        <v>1155</v>
      </c>
      <c r="F11" s="309">
        <v>1995</v>
      </c>
      <c r="G11" s="309">
        <v>1539.2561981722797</v>
      </c>
      <c r="H11" s="309">
        <v>145733</v>
      </c>
      <c r="I11" s="309">
        <v>945</v>
      </c>
      <c r="J11" s="309">
        <v>1365</v>
      </c>
      <c r="K11" s="309">
        <v>1097.4188786565549</v>
      </c>
      <c r="L11" s="309">
        <v>91118</v>
      </c>
      <c r="M11" s="309">
        <v>735</v>
      </c>
      <c r="N11" s="309">
        <v>1050</v>
      </c>
      <c r="O11" s="309">
        <v>825.70619754980601</v>
      </c>
      <c r="P11" s="309">
        <v>98307.8</v>
      </c>
      <c r="Q11" s="309">
        <v>3150</v>
      </c>
      <c r="R11" s="309">
        <v>4042.5</v>
      </c>
      <c r="S11" s="309">
        <v>3500.3097138991443</v>
      </c>
      <c r="T11" s="309">
        <v>79701.000000000015</v>
      </c>
      <c r="U11" s="309">
        <v>2100</v>
      </c>
      <c r="V11" s="309">
        <v>2992.5</v>
      </c>
      <c r="W11" s="309">
        <v>2431.251441537961</v>
      </c>
      <c r="X11" s="338">
        <v>44545.2</v>
      </c>
      <c r="Y11" s="177"/>
      <c r="Z11" s="179"/>
      <c r="AA11" s="176"/>
      <c r="AB11" s="18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7"/>
      <c r="AY11" s="177"/>
      <c r="AZ11" s="177"/>
    </row>
    <row r="12" spans="1:52" ht="12" customHeight="1" x14ac:dyDescent="0.15">
      <c r="A12" s="179"/>
      <c r="B12" s="195"/>
      <c r="C12" s="198">
        <v>24</v>
      </c>
      <c r="D12" s="204"/>
      <c r="E12" s="161">
        <v>997.5</v>
      </c>
      <c r="F12" s="161">
        <v>2089.5</v>
      </c>
      <c r="G12" s="162">
        <v>1350.6881384768797</v>
      </c>
      <c r="H12" s="161">
        <v>131463.1</v>
      </c>
      <c r="I12" s="161">
        <v>871.5</v>
      </c>
      <c r="J12" s="161">
        <v>1279.95</v>
      </c>
      <c r="K12" s="161">
        <v>941.72472460571578</v>
      </c>
      <c r="L12" s="161">
        <v>88308.800000000003</v>
      </c>
      <c r="M12" s="161">
        <v>735</v>
      </c>
      <c r="N12" s="161">
        <v>1260</v>
      </c>
      <c r="O12" s="161">
        <v>748.01131852220919</v>
      </c>
      <c r="P12" s="161">
        <v>77075.5</v>
      </c>
      <c r="Q12" s="161">
        <v>2940</v>
      </c>
      <c r="R12" s="161">
        <v>4281.9000000000005</v>
      </c>
      <c r="S12" s="161">
        <v>3272.2565569547664</v>
      </c>
      <c r="T12" s="161">
        <v>103310.50000000001</v>
      </c>
      <c r="U12" s="161">
        <v>1856.4</v>
      </c>
      <c r="V12" s="161">
        <v>3045</v>
      </c>
      <c r="W12" s="161">
        <v>2291.1764167617844</v>
      </c>
      <c r="X12" s="162">
        <v>71303.5</v>
      </c>
      <c r="Y12" s="177"/>
      <c r="Z12" s="179"/>
      <c r="AA12" s="176"/>
      <c r="AB12" s="186"/>
      <c r="AC12" s="176"/>
      <c r="AD12" s="310"/>
      <c r="AE12" s="310"/>
      <c r="AF12" s="310"/>
      <c r="AG12" s="310"/>
      <c r="AH12" s="310"/>
      <c r="AI12" s="310"/>
      <c r="AJ12" s="310"/>
      <c r="AK12" s="310"/>
      <c r="AL12" s="310"/>
      <c r="AM12" s="310"/>
      <c r="AN12" s="310"/>
      <c r="AO12" s="310"/>
      <c r="AP12" s="310"/>
      <c r="AQ12" s="310"/>
      <c r="AR12" s="310"/>
      <c r="AS12" s="310"/>
      <c r="AT12" s="310"/>
      <c r="AU12" s="310"/>
      <c r="AV12" s="310"/>
      <c r="AW12" s="310"/>
      <c r="AX12" s="177"/>
      <c r="AY12" s="177"/>
      <c r="AZ12" s="177"/>
    </row>
    <row r="13" spans="1:52" ht="12" customHeight="1" x14ac:dyDescent="0.15">
      <c r="A13" s="179"/>
      <c r="B13" s="154"/>
      <c r="C13" s="143">
        <v>6</v>
      </c>
      <c r="D13" s="155"/>
      <c r="E13" s="201">
        <v>997.5</v>
      </c>
      <c r="F13" s="201">
        <v>1470</v>
      </c>
      <c r="G13" s="201">
        <v>1123.329595612822</v>
      </c>
      <c r="H13" s="201">
        <v>8893.7000000000007</v>
      </c>
      <c r="I13" s="201">
        <v>871.5</v>
      </c>
      <c r="J13" s="201">
        <v>1155</v>
      </c>
      <c r="K13" s="201">
        <v>972.71135571367211</v>
      </c>
      <c r="L13" s="201">
        <v>5859.6</v>
      </c>
      <c r="M13" s="250">
        <v>892.5</v>
      </c>
      <c r="N13" s="250">
        <v>1260</v>
      </c>
      <c r="O13" s="250">
        <v>972.70954356846494</v>
      </c>
      <c r="P13" s="201">
        <v>4278.8999999999996</v>
      </c>
      <c r="Q13" s="201">
        <v>3150</v>
      </c>
      <c r="R13" s="201">
        <v>3990</v>
      </c>
      <c r="S13" s="201">
        <v>3493.0163950292263</v>
      </c>
      <c r="T13" s="201">
        <v>12616.1</v>
      </c>
      <c r="U13" s="201">
        <v>2100</v>
      </c>
      <c r="V13" s="201">
        <v>2724.75</v>
      </c>
      <c r="W13" s="201">
        <v>2414.1062714760146</v>
      </c>
      <c r="X13" s="202">
        <v>7632.2</v>
      </c>
      <c r="Y13" s="177"/>
      <c r="Z13" s="179"/>
      <c r="AA13" s="134"/>
      <c r="AB13" s="143"/>
      <c r="AC13" s="134"/>
      <c r="AD13" s="176"/>
      <c r="AE13" s="176"/>
      <c r="AF13" s="176"/>
      <c r="AG13" s="176"/>
      <c r="AH13" s="176"/>
      <c r="AI13" s="176"/>
      <c r="AJ13" s="176"/>
      <c r="AK13" s="176"/>
      <c r="AL13" s="181"/>
      <c r="AM13" s="181"/>
      <c r="AN13" s="181"/>
      <c r="AO13" s="176"/>
      <c r="AP13" s="176"/>
      <c r="AQ13" s="176"/>
      <c r="AR13" s="176"/>
      <c r="AS13" s="176"/>
      <c r="AT13" s="176"/>
      <c r="AU13" s="176"/>
      <c r="AV13" s="176"/>
      <c r="AW13" s="176"/>
      <c r="AX13" s="177"/>
      <c r="AY13" s="177"/>
      <c r="AZ13" s="177"/>
    </row>
    <row r="14" spans="1:52" ht="12" customHeight="1" x14ac:dyDescent="0.15">
      <c r="A14" s="179"/>
      <c r="B14" s="154"/>
      <c r="C14" s="143">
        <v>7</v>
      </c>
      <c r="D14" s="155"/>
      <c r="E14" s="201">
        <v>997.5</v>
      </c>
      <c r="F14" s="201">
        <v>1470</v>
      </c>
      <c r="G14" s="201">
        <v>1193.1100187265922</v>
      </c>
      <c r="H14" s="201">
        <v>8072.3</v>
      </c>
      <c r="I14" s="201">
        <v>892.5</v>
      </c>
      <c r="J14" s="201">
        <v>1155</v>
      </c>
      <c r="K14" s="201">
        <v>991.78306524523509</v>
      </c>
      <c r="L14" s="201">
        <v>7236.9</v>
      </c>
      <c r="M14" s="250">
        <v>892.5</v>
      </c>
      <c r="N14" s="250">
        <v>1260</v>
      </c>
      <c r="O14" s="250">
        <v>1016.3105229180115</v>
      </c>
      <c r="P14" s="201">
        <v>3025.9</v>
      </c>
      <c r="Q14" s="201">
        <v>3150</v>
      </c>
      <c r="R14" s="201">
        <v>4042.5</v>
      </c>
      <c r="S14" s="201">
        <v>3519.0282986508078</v>
      </c>
      <c r="T14" s="201">
        <v>11259.6</v>
      </c>
      <c r="U14" s="201">
        <v>2310</v>
      </c>
      <c r="V14" s="201">
        <v>2730</v>
      </c>
      <c r="W14" s="201">
        <v>2485.6917247169345</v>
      </c>
      <c r="X14" s="202">
        <v>8751.7999999999993</v>
      </c>
      <c r="Y14" s="177"/>
      <c r="Z14" s="179"/>
      <c r="AA14" s="134"/>
      <c r="AB14" s="143"/>
      <c r="AC14" s="134"/>
      <c r="AD14" s="176"/>
      <c r="AE14" s="176"/>
      <c r="AF14" s="176"/>
      <c r="AG14" s="176"/>
      <c r="AH14" s="176"/>
      <c r="AI14" s="176"/>
      <c r="AJ14" s="176"/>
      <c r="AK14" s="176"/>
      <c r="AL14" s="181"/>
      <c r="AM14" s="181"/>
      <c r="AN14" s="181"/>
      <c r="AO14" s="176"/>
      <c r="AP14" s="176"/>
      <c r="AQ14" s="176"/>
      <c r="AR14" s="176"/>
      <c r="AS14" s="176"/>
      <c r="AT14" s="176"/>
      <c r="AU14" s="176"/>
      <c r="AV14" s="176"/>
      <c r="AW14" s="176"/>
      <c r="AX14" s="177"/>
      <c r="AY14" s="177"/>
      <c r="AZ14" s="177"/>
    </row>
    <row r="15" spans="1:52" ht="12" customHeight="1" x14ac:dyDescent="0.15">
      <c r="A15" s="179"/>
      <c r="B15" s="154"/>
      <c r="C15" s="143">
        <v>8</v>
      </c>
      <c r="D15" s="155"/>
      <c r="E15" s="201">
        <v>1050</v>
      </c>
      <c r="F15" s="201">
        <v>1522.5</v>
      </c>
      <c r="G15" s="201">
        <v>1294.3690219868292</v>
      </c>
      <c r="H15" s="201">
        <v>9692.7000000000007</v>
      </c>
      <c r="I15" s="201">
        <v>892.5</v>
      </c>
      <c r="J15" s="201">
        <v>1260</v>
      </c>
      <c r="K15" s="201">
        <v>983.24064240664086</v>
      </c>
      <c r="L15" s="201">
        <v>15679.3</v>
      </c>
      <c r="M15" s="250">
        <v>840</v>
      </c>
      <c r="N15" s="250">
        <v>1239</v>
      </c>
      <c r="O15" s="250">
        <v>876.97644879597772</v>
      </c>
      <c r="P15" s="201">
        <v>5992.7</v>
      </c>
      <c r="Q15" s="201">
        <v>3150</v>
      </c>
      <c r="R15" s="201">
        <v>4042.5</v>
      </c>
      <c r="S15" s="201">
        <v>3462.6235571182178</v>
      </c>
      <c r="T15" s="201">
        <v>6822.6</v>
      </c>
      <c r="U15" s="201">
        <v>2047.5</v>
      </c>
      <c r="V15" s="201">
        <v>2799.3</v>
      </c>
      <c r="W15" s="201">
        <v>2314.7418407173745</v>
      </c>
      <c r="X15" s="202">
        <v>9306.7000000000007</v>
      </c>
      <c r="Y15" s="177"/>
      <c r="Z15" s="179"/>
      <c r="AA15" s="134"/>
      <c r="AB15" s="143"/>
      <c r="AC15" s="134"/>
      <c r="AD15" s="176"/>
      <c r="AE15" s="176"/>
      <c r="AF15" s="176"/>
      <c r="AG15" s="176"/>
      <c r="AH15" s="176"/>
      <c r="AI15" s="176"/>
      <c r="AJ15" s="176"/>
      <c r="AK15" s="176"/>
      <c r="AL15" s="181"/>
      <c r="AM15" s="181"/>
      <c r="AN15" s="181"/>
      <c r="AO15" s="176"/>
      <c r="AP15" s="176"/>
      <c r="AQ15" s="176"/>
      <c r="AR15" s="176"/>
      <c r="AS15" s="176"/>
      <c r="AT15" s="176"/>
      <c r="AU15" s="176"/>
      <c r="AV15" s="176"/>
      <c r="AW15" s="176"/>
      <c r="AX15" s="177"/>
      <c r="AY15" s="177"/>
      <c r="AZ15" s="177"/>
    </row>
    <row r="16" spans="1:52" ht="12" customHeight="1" x14ac:dyDescent="0.15">
      <c r="A16" s="179"/>
      <c r="B16" s="154"/>
      <c r="C16" s="143">
        <v>9</v>
      </c>
      <c r="D16" s="155"/>
      <c r="E16" s="201">
        <v>1137.1500000000001</v>
      </c>
      <c r="F16" s="201">
        <v>1522.5</v>
      </c>
      <c r="G16" s="201">
        <v>1292.0671138835769</v>
      </c>
      <c r="H16" s="201">
        <v>6529.5</v>
      </c>
      <c r="I16" s="201">
        <v>892.5</v>
      </c>
      <c r="J16" s="201">
        <v>1155</v>
      </c>
      <c r="K16" s="201">
        <v>969.98243379028236</v>
      </c>
      <c r="L16" s="201">
        <v>4336.8999999999996</v>
      </c>
      <c r="M16" s="250">
        <v>840</v>
      </c>
      <c r="N16" s="250">
        <v>1155</v>
      </c>
      <c r="O16" s="250">
        <v>898.22068965517246</v>
      </c>
      <c r="P16" s="201">
        <v>3891</v>
      </c>
      <c r="Q16" s="201">
        <v>3150</v>
      </c>
      <c r="R16" s="201">
        <v>4200</v>
      </c>
      <c r="S16" s="201">
        <v>3463.2578119871332</v>
      </c>
      <c r="T16" s="201">
        <v>3970.7</v>
      </c>
      <c r="U16" s="201">
        <v>2047.5</v>
      </c>
      <c r="V16" s="201">
        <v>2625</v>
      </c>
      <c r="W16" s="201">
        <v>2312.0545817064053</v>
      </c>
      <c r="X16" s="202">
        <v>4603.3999999999996</v>
      </c>
      <c r="Y16" s="177"/>
      <c r="Z16" s="179"/>
      <c r="AA16" s="134"/>
      <c r="AB16" s="143"/>
      <c r="AC16" s="134"/>
      <c r="AD16" s="176"/>
      <c r="AE16" s="176"/>
      <c r="AF16" s="176"/>
      <c r="AG16" s="176"/>
      <c r="AH16" s="176"/>
      <c r="AI16" s="176"/>
      <c r="AJ16" s="176"/>
      <c r="AK16" s="176"/>
      <c r="AL16" s="181"/>
      <c r="AM16" s="181"/>
      <c r="AN16" s="181"/>
      <c r="AO16" s="176"/>
      <c r="AP16" s="176"/>
      <c r="AQ16" s="176"/>
      <c r="AR16" s="176"/>
      <c r="AS16" s="176"/>
      <c r="AT16" s="176"/>
      <c r="AU16" s="176"/>
      <c r="AV16" s="176"/>
      <c r="AW16" s="176"/>
      <c r="AX16" s="177"/>
      <c r="AY16" s="177"/>
      <c r="AZ16" s="177"/>
    </row>
    <row r="17" spans="1:52" ht="12" customHeight="1" x14ac:dyDescent="0.15">
      <c r="A17" s="179"/>
      <c r="B17" s="154"/>
      <c r="C17" s="143">
        <v>10</v>
      </c>
      <c r="D17" s="155"/>
      <c r="E17" s="201">
        <v>1155</v>
      </c>
      <c r="F17" s="201">
        <v>1522.5</v>
      </c>
      <c r="G17" s="201">
        <v>1346.5527451734029</v>
      </c>
      <c r="H17" s="201">
        <v>9280.9</v>
      </c>
      <c r="I17" s="201">
        <v>892.5</v>
      </c>
      <c r="J17" s="201">
        <v>1102.5</v>
      </c>
      <c r="K17" s="201">
        <v>957.51801343744353</v>
      </c>
      <c r="L17" s="201">
        <v>10351</v>
      </c>
      <c r="M17" s="250">
        <v>945</v>
      </c>
      <c r="N17" s="250">
        <v>945</v>
      </c>
      <c r="O17" s="250">
        <v>945</v>
      </c>
      <c r="P17" s="201">
        <v>10356</v>
      </c>
      <c r="Q17" s="201">
        <v>3255</v>
      </c>
      <c r="R17" s="201">
        <v>4042.5</v>
      </c>
      <c r="S17" s="201">
        <v>3613.7686806669885</v>
      </c>
      <c r="T17" s="201">
        <v>7042.6</v>
      </c>
      <c r="U17" s="201">
        <v>2047.5</v>
      </c>
      <c r="V17" s="201">
        <v>2625</v>
      </c>
      <c r="W17" s="201">
        <v>2366.9647975377507</v>
      </c>
      <c r="X17" s="202">
        <v>5225.3999999999996</v>
      </c>
      <c r="Y17" s="177"/>
      <c r="Z17" s="179"/>
      <c r="AA17" s="134"/>
      <c r="AB17" s="143"/>
      <c r="AC17" s="134"/>
      <c r="AD17" s="176"/>
      <c r="AE17" s="176"/>
      <c r="AF17" s="176"/>
      <c r="AG17" s="176"/>
      <c r="AH17" s="176"/>
      <c r="AI17" s="176"/>
      <c r="AJ17" s="176"/>
      <c r="AK17" s="176"/>
      <c r="AL17" s="181"/>
      <c r="AM17" s="181"/>
      <c r="AN17" s="181"/>
      <c r="AO17" s="176"/>
      <c r="AP17" s="176"/>
      <c r="AQ17" s="176"/>
      <c r="AR17" s="176"/>
      <c r="AS17" s="176"/>
      <c r="AT17" s="176"/>
      <c r="AU17" s="176"/>
      <c r="AV17" s="176"/>
      <c r="AW17" s="176"/>
      <c r="AX17" s="177"/>
      <c r="AY17" s="177"/>
      <c r="AZ17" s="177"/>
    </row>
    <row r="18" spans="1:52" ht="12" customHeight="1" x14ac:dyDescent="0.15">
      <c r="A18" s="179"/>
      <c r="B18" s="154"/>
      <c r="C18" s="143">
        <v>11</v>
      </c>
      <c r="D18" s="155"/>
      <c r="E18" s="201">
        <v>1260</v>
      </c>
      <c r="F18" s="201">
        <v>1890</v>
      </c>
      <c r="G18" s="201">
        <v>1629.5644607647473</v>
      </c>
      <c r="H18" s="201">
        <v>16548.400000000001</v>
      </c>
      <c r="I18" s="201">
        <v>945</v>
      </c>
      <c r="J18" s="201">
        <v>1155</v>
      </c>
      <c r="K18" s="201">
        <v>1039.1398058252428</v>
      </c>
      <c r="L18" s="201">
        <v>5537.8</v>
      </c>
      <c r="M18" s="241">
        <v>0</v>
      </c>
      <c r="N18" s="241">
        <v>0</v>
      </c>
      <c r="O18" s="241">
        <v>0</v>
      </c>
      <c r="P18" s="201">
        <v>7367.6</v>
      </c>
      <c r="Q18" s="201">
        <v>3255</v>
      </c>
      <c r="R18" s="201">
        <v>4200</v>
      </c>
      <c r="S18" s="201">
        <v>3664.9698208854343</v>
      </c>
      <c r="T18" s="201">
        <v>7124.1</v>
      </c>
      <c r="U18" s="202">
        <v>2310</v>
      </c>
      <c r="V18" s="201">
        <v>2835</v>
      </c>
      <c r="W18" s="201">
        <v>2507.8373671782765</v>
      </c>
      <c r="X18" s="202">
        <v>5756.7</v>
      </c>
      <c r="Y18" s="177"/>
      <c r="Z18" s="179"/>
      <c r="AA18" s="134"/>
      <c r="AB18" s="143"/>
      <c r="AC18" s="134"/>
      <c r="AD18" s="176"/>
      <c r="AE18" s="176"/>
      <c r="AF18" s="176"/>
      <c r="AG18" s="176"/>
      <c r="AH18" s="176"/>
      <c r="AI18" s="176"/>
      <c r="AJ18" s="176"/>
      <c r="AK18" s="176"/>
      <c r="AL18" s="181"/>
      <c r="AM18" s="181"/>
      <c r="AN18" s="181"/>
      <c r="AO18" s="176"/>
      <c r="AP18" s="176"/>
      <c r="AQ18" s="176"/>
      <c r="AR18" s="176"/>
      <c r="AS18" s="176"/>
      <c r="AT18" s="176"/>
      <c r="AU18" s="176"/>
      <c r="AV18" s="176"/>
      <c r="AW18" s="176"/>
      <c r="AX18" s="177"/>
      <c r="AY18" s="177"/>
      <c r="AZ18" s="177"/>
    </row>
    <row r="19" spans="1:52" ht="12" customHeight="1" x14ac:dyDescent="0.15">
      <c r="A19" s="179"/>
      <c r="B19" s="154"/>
      <c r="C19" s="143">
        <v>12</v>
      </c>
      <c r="D19" s="155"/>
      <c r="E19" s="201">
        <v>1470</v>
      </c>
      <c r="F19" s="201">
        <v>2089.5</v>
      </c>
      <c r="G19" s="201">
        <v>1883.0245832407206</v>
      </c>
      <c r="H19" s="201">
        <v>15929.1</v>
      </c>
      <c r="I19" s="201">
        <v>945</v>
      </c>
      <c r="J19" s="201">
        <v>1260</v>
      </c>
      <c r="K19" s="201">
        <v>1046.5394376644711</v>
      </c>
      <c r="L19" s="201">
        <v>6614.3</v>
      </c>
      <c r="M19" s="241">
        <v>735</v>
      </c>
      <c r="N19" s="241">
        <v>945</v>
      </c>
      <c r="O19" s="241">
        <v>836.59760178471856</v>
      </c>
      <c r="P19" s="201">
        <v>10875.5</v>
      </c>
      <c r="Q19" s="201">
        <v>3255</v>
      </c>
      <c r="R19" s="201">
        <v>4281.9000000000005</v>
      </c>
      <c r="S19" s="201">
        <v>3744.1833154998426</v>
      </c>
      <c r="T19" s="201">
        <v>7054.9</v>
      </c>
      <c r="U19" s="201">
        <v>2310</v>
      </c>
      <c r="V19" s="201">
        <v>3045</v>
      </c>
      <c r="W19" s="201">
        <v>2710.6820446597976</v>
      </c>
      <c r="X19" s="202">
        <v>6562.8</v>
      </c>
      <c r="Y19" s="177"/>
      <c r="Z19" s="179"/>
      <c r="AA19" s="134"/>
      <c r="AB19" s="143"/>
      <c r="AC19" s="134"/>
      <c r="AD19" s="176"/>
      <c r="AE19" s="176"/>
      <c r="AF19" s="176"/>
      <c r="AG19" s="176"/>
      <c r="AH19" s="176"/>
      <c r="AI19" s="176"/>
      <c r="AJ19" s="176"/>
      <c r="AK19" s="176"/>
      <c r="AL19" s="181"/>
      <c r="AM19" s="181"/>
      <c r="AN19" s="181"/>
      <c r="AO19" s="176"/>
      <c r="AP19" s="176"/>
      <c r="AQ19" s="176"/>
      <c r="AR19" s="176"/>
      <c r="AS19" s="176"/>
      <c r="AT19" s="176"/>
      <c r="AU19" s="176"/>
      <c r="AV19" s="176"/>
      <c r="AW19" s="176"/>
      <c r="AX19" s="177"/>
      <c r="AY19" s="177"/>
      <c r="AZ19" s="177"/>
    </row>
    <row r="20" spans="1:52" ht="12" customHeight="1" x14ac:dyDescent="0.15">
      <c r="A20" s="179"/>
      <c r="B20" s="154" t="s">
        <v>391</v>
      </c>
      <c r="C20" s="143">
        <v>1</v>
      </c>
      <c r="D20" s="155" t="s">
        <v>392</v>
      </c>
      <c r="E20" s="201">
        <v>1575</v>
      </c>
      <c r="F20" s="201">
        <v>2047.5</v>
      </c>
      <c r="G20" s="201">
        <v>1846.0795610425239</v>
      </c>
      <c r="H20" s="201">
        <v>8262</v>
      </c>
      <c r="I20" s="201">
        <v>945</v>
      </c>
      <c r="J20" s="201">
        <v>1213.8</v>
      </c>
      <c r="K20" s="201">
        <v>1067.7800290939317</v>
      </c>
      <c r="L20" s="201">
        <v>3607.7</v>
      </c>
      <c r="M20" s="241">
        <v>735</v>
      </c>
      <c r="N20" s="241">
        <v>945</v>
      </c>
      <c r="O20" s="241">
        <v>825.20816453723944</v>
      </c>
      <c r="P20" s="201">
        <v>6866.7</v>
      </c>
      <c r="Q20" s="201">
        <v>3255</v>
      </c>
      <c r="R20" s="201">
        <v>4200</v>
      </c>
      <c r="S20" s="201">
        <v>3677.322751322748</v>
      </c>
      <c r="T20" s="201">
        <v>9964.4</v>
      </c>
      <c r="U20" s="201">
        <v>2362.5</v>
      </c>
      <c r="V20" s="201">
        <v>2940</v>
      </c>
      <c r="W20" s="201">
        <v>2682.9923414023374</v>
      </c>
      <c r="X20" s="202">
        <v>3198.5</v>
      </c>
      <c r="Y20" s="177"/>
      <c r="Z20" s="179"/>
      <c r="AA20" s="134"/>
      <c r="AB20" s="143"/>
      <c r="AC20" s="134"/>
      <c r="AD20" s="176"/>
      <c r="AE20" s="176"/>
      <c r="AF20" s="176"/>
      <c r="AG20" s="176"/>
      <c r="AH20" s="176"/>
      <c r="AI20" s="176"/>
      <c r="AJ20" s="176"/>
      <c r="AK20" s="176"/>
      <c r="AL20" s="253"/>
      <c r="AM20" s="253"/>
      <c r="AN20" s="253"/>
      <c r="AO20" s="176"/>
      <c r="AP20" s="176"/>
      <c r="AQ20" s="176"/>
      <c r="AR20" s="176"/>
      <c r="AS20" s="176"/>
      <c r="AT20" s="176"/>
      <c r="AU20" s="176"/>
      <c r="AV20" s="176"/>
      <c r="AW20" s="176"/>
      <c r="AX20" s="177"/>
      <c r="AY20" s="177"/>
      <c r="AZ20" s="177"/>
    </row>
    <row r="21" spans="1:52" ht="12" customHeight="1" x14ac:dyDescent="0.15">
      <c r="A21" s="179"/>
      <c r="B21" s="154"/>
      <c r="C21" s="143">
        <v>2</v>
      </c>
      <c r="D21" s="155"/>
      <c r="E21" s="201">
        <v>1575</v>
      </c>
      <c r="F21" s="201">
        <v>1942.5</v>
      </c>
      <c r="G21" s="201">
        <v>1748.113279288327</v>
      </c>
      <c r="H21" s="201">
        <v>8047.9</v>
      </c>
      <c r="I21" s="201">
        <v>997.5</v>
      </c>
      <c r="J21" s="201">
        <v>1218</v>
      </c>
      <c r="K21" s="201">
        <v>1093.8298344278332</v>
      </c>
      <c r="L21" s="201">
        <v>4665.8999999999996</v>
      </c>
      <c r="M21" s="241">
        <v>945</v>
      </c>
      <c r="N21" s="241">
        <v>945</v>
      </c>
      <c r="O21" s="241">
        <v>945</v>
      </c>
      <c r="P21" s="201">
        <v>4471.8999999999996</v>
      </c>
      <c r="Q21" s="201">
        <v>3313.8</v>
      </c>
      <c r="R21" s="201">
        <v>4200</v>
      </c>
      <c r="S21" s="201">
        <v>3709.1651220485887</v>
      </c>
      <c r="T21" s="201">
        <v>6632.8</v>
      </c>
      <c r="U21" s="201">
        <v>2310</v>
      </c>
      <c r="V21" s="201">
        <v>2940</v>
      </c>
      <c r="W21" s="201">
        <v>2597.2392932590737</v>
      </c>
      <c r="X21" s="202">
        <v>2395.1</v>
      </c>
      <c r="Y21" s="177"/>
      <c r="Z21" s="179"/>
      <c r="AA21" s="134"/>
      <c r="AB21" s="143"/>
      <c r="AC21" s="134"/>
      <c r="AD21" s="176"/>
      <c r="AE21" s="176"/>
      <c r="AF21" s="176"/>
      <c r="AG21" s="176"/>
      <c r="AH21" s="176"/>
      <c r="AI21" s="176"/>
      <c r="AJ21" s="176"/>
      <c r="AK21" s="176"/>
      <c r="AL21" s="253"/>
      <c r="AM21" s="253"/>
      <c r="AN21" s="253"/>
      <c r="AO21" s="176"/>
      <c r="AP21" s="176"/>
      <c r="AQ21" s="176"/>
      <c r="AR21" s="176"/>
      <c r="AS21" s="176"/>
      <c r="AT21" s="176"/>
      <c r="AU21" s="176"/>
      <c r="AV21" s="176"/>
      <c r="AW21" s="176"/>
      <c r="AX21" s="177"/>
      <c r="AY21" s="177"/>
      <c r="AZ21" s="177"/>
    </row>
    <row r="22" spans="1:52" ht="12" customHeight="1" x14ac:dyDescent="0.15">
      <c r="A22" s="179"/>
      <c r="B22" s="154"/>
      <c r="C22" s="143">
        <v>3</v>
      </c>
      <c r="D22" s="155"/>
      <c r="E22" s="201">
        <v>1470</v>
      </c>
      <c r="F22" s="201">
        <v>1890</v>
      </c>
      <c r="G22" s="201">
        <v>1671.9325292572255</v>
      </c>
      <c r="H22" s="201">
        <v>6798.8</v>
      </c>
      <c r="I22" s="201">
        <v>945</v>
      </c>
      <c r="J22" s="201">
        <v>1228.5</v>
      </c>
      <c r="K22" s="201">
        <v>1089.6097278738553</v>
      </c>
      <c r="L22" s="201">
        <v>5054</v>
      </c>
      <c r="M22" s="241">
        <v>0</v>
      </c>
      <c r="N22" s="241">
        <v>0</v>
      </c>
      <c r="O22" s="241">
        <v>0</v>
      </c>
      <c r="P22" s="201">
        <v>1199</v>
      </c>
      <c r="Q22" s="201">
        <v>3399.9</v>
      </c>
      <c r="R22" s="201">
        <v>4357.5</v>
      </c>
      <c r="S22" s="201">
        <v>3729.7731803513789</v>
      </c>
      <c r="T22" s="201">
        <v>3496.3</v>
      </c>
      <c r="U22" s="201">
        <v>2205</v>
      </c>
      <c r="V22" s="201">
        <v>2940</v>
      </c>
      <c r="W22" s="201">
        <v>2536.7096372688475</v>
      </c>
      <c r="X22" s="202">
        <v>2070</v>
      </c>
      <c r="Y22" s="177"/>
      <c r="Z22" s="177"/>
      <c r="AA22" s="177"/>
      <c r="AB22" s="177"/>
      <c r="AC22" s="177"/>
      <c r="AD22" s="608"/>
      <c r="AE22" s="608"/>
      <c r="AF22" s="177"/>
      <c r="AG22" s="608"/>
      <c r="AH22" s="608"/>
      <c r="AI22" s="608"/>
      <c r="AJ22" s="177"/>
      <c r="AK22" s="608"/>
      <c r="AL22" s="609"/>
      <c r="AM22" s="608"/>
      <c r="AN22" s="177"/>
      <c r="AO22" s="608"/>
      <c r="AP22" s="608"/>
      <c r="AQ22" s="608"/>
      <c r="AR22" s="177"/>
      <c r="AS22" s="608"/>
      <c r="AT22" s="608"/>
      <c r="AU22" s="608"/>
      <c r="AV22" s="177"/>
      <c r="AW22" s="608"/>
      <c r="AX22" s="177"/>
      <c r="AY22" s="177"/>
      <c r="AZ22" s="177"/>
    </row>
    <row r="23" spans="1:52" ht="12" customHeight="1" x14ac:dyDescent="0.15">
      <c r="A23" s="179"/>
      <c r="B23" s="154"/>
      <c r="C23" s="143">
        <v>4</v>
      </c>
      <c r="D23" s="155"/>
      <c r="E23" s="201">
        <v>1365</v>
      </c>
      <c r="F23" s="201">
        <v>1837.5</v>
      </c>
      <c r="G23" s="201">
        <v>1606.7727995758214</v>
      </c>
      <c r="H23" s="201">
        <v>8232.4</v>
      </c>
      <c r="I23" s="201">
        <v>997.5</v>
      </c>
      <c r="J23" s="201">
        <v>1260</v>
      </c>
      <c r="K23" s="201">
        <v>1150.929970760234</v>
      </c>
      <c r="L23" s="201">
        <v>4077</v>
      </c>
      <c r="M23" s="241">
        <v>945</v>
      </c>
      <c r="N23" s="241">
        <v>945</v>
      </c>
      <c r="O23" s="241">
        <v>944.99999999999989</v>
      </c>
      <c r="P23" s="201">
        <v>2090</v>
      </c>
      <c r="Q23" s="201">
        <v>3465</v>
      </c>
      <c r="R23" s="201">
        <v>4410</v>
      </c>
      <c r="S23" s="201">
        <v>3879.6993781023539</v>
      </c>
      <c r="T23" s="201">
        <v>4221.1000000000004</v>
      </c>
      <c r="U23" s="201">
        <v>2310</v>
      </c>
      <c r="V23" s="201">
        <v>2940</v>
      </c>
      <c r="W23" s="201">
        <v>2654.5666054752978</v>
      </c>
      <c r="X23" s="202">
        <v>2587.1</v>
      </c>
      <c r="Y23" s="177"/>
      <c r="Z23" s="177"/>
      <c r="AA23" s="177"/>
      <c r="AB23" s="177"/>
      <c r="AC23" s="177"/>
      <c r="AD23" s="608"/>
      <c r="AE23" s="608"/>
      <c r="AF23" s="177"/>
      <c r="AG23" s="608"/>
      <c r="AH23" s="608"/>
      <c r="AI23" s="608"/>
      <c r="AJ23" s="177"/>
      <c r="AK23" s="608"/>
      <c r="AL23" s="609"/>
      <c r="AM23" s="608"/>
      <c r="AN23" s="177"/>
      <c r="AO23" s="608"/>
      <c r="AP23" s="608"/>
      <c r="AQ23" s="608"/>
      <c r="AR23" s="177"/>
      <c r="AS23" s="608"/>
      <c r="AT23" s="608"/>
      <c r="AU23" s="608"/>
      <c r="AV23" s="177"/>
      <c r="AW23" s="608"/>
      <c r="AX23" s="177"/>
      <c r="AY23" s="177"/>
      <c r="AZ23" s="177"/>
    </row>
    <row r="24" spans="1:52" ht="12" customHeight="1" x14ac:dyDescent="0.15">
      <c r="A24" s="179"/>
      <c r="B24" s="154"/>
      <c r="C24" s="143">
        <v>5</v>
      </c>
      <c r="D24" s="155"/>
      <c r="E24" s="201">
        <v>1470</v>
      </c>
      <c r="F24" s="201">
        <v>1837.5</v>
      </c>
      <c r="G24" s="201">
        <v>1632.9622403144306</v>
      </c>
      <c r="H24" s="201">
        <v>12527.3</v>
      </c>
      <c r="I24" s="201">
        <v>1050</v>
      </c>
      <c r="J24" s="201">
        <v>1312.5</v>
      </c>
      <c r="K24" s="201">
        <v>1213.0203845867184</v>
      </c>
      <c r="L24" s="201">
        <v>4402</v>
      </c>
      <c r="M24" s="241">
        <v>819</v>
      </c>
      <c r="N24" s="241">
        <v>1102.5</v>
      </c>
      <c r="O24" s="241">
        <v>944.9493311886215</v>
      </c>
      <c r="P24" s="201">
        <v>7700.4</v>
      </c>
      <c r="Q24" s="201">
        <v>3570</v>
      </c>
      <c r="R24" s="201">
        <v>4410</v>
      </c>
      <c r="S24" s="201">
        <v>3945.2706185567008</v>
      </c>
      <c r="T24" s="201">
        <v>5572.3</v>
      </c>
      <c r="U24" s="201">
        <v>2415</v>
      </c>
      <c r="V24" s="201">
        <v>2940</v>
      </c>
      <c r="W24" s="201">
        <v>2744.9472464868968</v>
      </c>
      <c r="X24" s="202">
        <v>2422.1</v>
      </c>
      <c r="Y24" s="177"/>
      <c r="Z24" s="177"/>
      <c r="AA24" s="177"/>
      <c r="AB24" s="177"/>
      <c r="AC24" s="177"/>
      <c r="AD24" s="608"/>
      <c r="AE24" s="608"/>
      <c r="AF24" s="177"/>
      <c r="AG24" s="608"/>
      <c r="AH24" s="608"/>
      <c r="AI24" s="608"/>
      <c r="AJ24" s="177"/>
      <c r="AK24" s="608"/>
      <c r="AL24" s="609"/>
      <c r="AM24" s="608"/>
      <c r="AN24" s="177"/>
      <c r="AO24" s="608"/>
      <c r="AP24" s="608"/>
      <c r="AQ24" s="608"/>
      <c r="AR24" s="177"/>
      <c r="AS24" s="608"/>
      <c r="AT24" s="608"/>
      <c r="AU24" s="608"/>
      <c r="AV24" s="177"/>
      <c r="AW24" s="608"/>
      <c r="AX24" s="177"/>
      <c r="AY24" s="177"/>
      <c r="AZ24" s="177"/>
    </row>
    <row r="25" spans="1:52" ht="12" customHeight="1" x14ac:dyDescent="0.15">
      <c r="A25" s="179"/>
      <c r="B25" s="149"/>
      <c r="C25" s="153">
        <v>6</v>
      </c>
      <c r="D25" s="160"/>
      <c r="E25" s="257">
        <v>0</v>
      </c>
      <c r="F25" s="257">
        <v>0</v>
      </c>
      <c r="G25" s="257">
        <v>0</v>
      </c>
      <c r="H25" s="257">
        <v>0</v>
      </c>
      <c r="I25" s="257">
        <v>0</v>
      </c>
      <c r="J25" s="257">
        <v>0</v>
      </c>
      <c r="K25" s="257">
        <v>0</v>
      </c>
      <c r="L25" s="257">
        <v>0</v>
      </c>
      <c r="M25" s="257">
        <v>0</v>
      </c>
      <c r="N25" s="257">
        <v>0</v>
      </c>
      <c r="O25" s="257">
        <v>0</v>
      </c>
      <c r="P25" s="257">
        <v>0</v>
      </c>
      <c r="Q25" s="257">
        <v>0</v>
      </c>
      <c r="R25" s="257">
        <v>0</v>
      </c>
      <c r="S25" s="257">
        <v>0</v>
      </c>
      <c r="T25" s="257">
        <v>0</v>
      </c>
      <c r="U25" s="257">
        <v>0</v>
      </c>
      <c r="V25" s="257">
        <v>0</v>
      </c>
      <c r="W25" s="257">
        <v>0</v>
      </c>
      <c r="X25" s="610">
        <v>0</v>
      </c>
      <c r="Y25" s="177"/>
      <c r="Z25" s="177"/>
      <c r="AA25" s="177"/>
      <c r="AB25" s="177"/>
      <c r="AC25" s="177"/>
      <c r="AD25" s="608"/>
      <c r="AE25" s="608"/>
      <c r="AF25" s="177"/>
      <c r="AG25" s="608"/>
      <c r="AH25" s="608"/>
      <c r="AI25" s="608"/>
      <c r="AJ25" s="177"/>
      <c r="AK25" s="608"/>
      <c r="AL25" s="609"/>
      <c r="AM25" s="608"/>
      <c r="AN25" s="177"/>
      <c r="AO25" s="608"/>
      <c r="AP25" s="608"/>
      <c r="AQ25" s="608"/>
      <c r="AR25" s="177"/>
      <c r="AS25" s="608"/>
      <c r="AT25" s="608"/>
      <c r="AU25" s="608"/>
      <c r="AV25" s="177"/>
      <c r="AW25" s="608"/>
      <c r="AX25" s="177"/>
      <c r="AY25" s="177"/>
      <c r="AZ25" s="177"/>
    </row>
    <row r="26" spans="1:52" ht="12" customHeight="1" x14ac:dyDescent="0.15">
      <c r="A26" s="135"/>
      <c r="B26" s="200"/>
      <c r="C26" s="604" t="s">
        <v>88</v>
      </c>
      <c r="D26" s="605"/>
      <c r="E26" s="773" t="s">
        <v>106</v>
      </c>
      <c r="F26" s="774"/>
      <c r="G26" s="774"/>
      <c r="H26" s="775"/>
      <c r="I26" s="773" t="s">
        <v>107</v>
      </c>
      <c r="J26" s="774"/>
      <c r="K26" s="774"/>
      <c r="L26" s="775"/>
      <c r="M26" s="773" t="s">
        <v>108</v>
      </c>
      <c r="N26" s="774"/>
      <c r="O26" s="774"/>
      <c r="P26" s="775"/>
      <c r="Q26" s="780" t="s">
        <v>114</v>
      </c>
      <c r="R26" s="781"/>
      <c r="S26" s="781"/>
      <c r="T26" s="782"/>
      <c r="U26" s="780" t="s">
        <v>115</v>
      </c>
      <c r="V26" s="781"/>
      <c r="W26" s="781"/>
      <c r="X26" s="782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</row>
    <row r="27" spans="1:52" ht="12" customHeight="1" x14ac:dyDescent="0.15">
      <c r="A27" s="135"/>
      <c r="B27" s="187" t="s">
        <v>94</v>
      </c>
      <c r="C27" s="188"/>
      <c r="D27" s="189"/>
      <c r="E27" s="166" t="s">
        <v>95</v>
      </c>
      <c r="F27" s="148" t="s">
        <v>96</v>
      </c>
      <c r="G27" s="232" t="s">
        <v>97</v>
      </c>
      <c r="H27" s="148" t="s">
        <v>98</v>
      </c>
      <c r="I27" s="166" t="s">
        <v>95</v>
      </c>
      <c r="J27" s="148" t="s">
        <v>96</v>
      </c>
      <c r="K27" s="232" t="s">
        <v>97</v>
      </c>
      <c r="L27" s="148" t="s">
        <v>98</v>
      </c>
      <c r="M27" s="166" t="s">
        <v>95</v>
      </c>
      <c r="N27" s="148" t="s">
        <v>96</v>
      </c>
      <c r="O27" s="232" t="s">
        <v>97</v>
      </c>
      <c r="P27" s="148" t="s">
        <v>98</v>
      </c>
      <c r="Q27" s="166" t="s">
        <v>95</v>
      </c>
      <c r="R27" s="148" t="s">
        <v>96</v>
      </c>
      <c r="S27" s="232" t="s">
        <v>97</v>
      </c>
      <c r="T27" s="148" t="s">
        <v>98</v>
      </c>
      <c r="U27" s="166" t="s">
        <v>95</v>
      </c>
      <c r="V27" s="148" t="s">
        <v>96</v>
      </c>
      <c r="W27" s="232" t="s">
        <v>97</v>
      </c>
      <c r="X27" s="148" t="s">
        <v>98</v>
      </c>
      <c r="Y27" s="177"/>
      <c r="Z27" s="177"/>
      <c r="AA27" s="176"/>
      <c r="AB27" s="561"/>
      <c r="AC27" s="561"/>
      <c r="AD27" s="772"/>
      <c r="AE27" s="772"/>
      <c r="AF27" s="772"/>
      <c r="AG27" s="772"/>
      <c r="AH27" s="772"/>
      <c r="AI27" s="772"/>
      <c r="AJ27" s="772"/>
      <c r="AK27" s="772"/>
      <c r="AL27" s="772"/>
      <c r="AM27" s="772"/>
      <c r="AN27" s="772"/>
      <c r="AO27" s="772"/>
      <c r="AP27" s="779"/>
      <c r="AQ27" s="779"/>
      <c r="AR27" s="779"/>
      <c r="AS27" s="779"/>
      <c r="AT27" s="779"/>
      <c r="AU27" s="779"/>
      <c r="AV27" s="779"/>
      <c r="AW27" s="779"/>
      <c r="AX27" s="177"/>
      <c r="AY27" s="177"/>
      <c r="AZ27" s="177"/>
    </row>
    <row r="28" spans="1:52" ht="12" customHeight="1" x14ac:dyDescent="0.15">
      <c r="A28" s="135"/>
      <c r="B28" s="195"/>
      <c r="C28" s="182"/>
      <c r="D28" s="182"/>
      <c r="E28" s="151"/>
      <c r="F28" s="152"/>
      <c r="G28" s="153" t="s">
        <v>99</v>
      </c>
      <c r="H28" s="152"/>
      <c r="I28" s="151"/>
      <c r="J28" s="152"/>
      <c r="K28" s="153" t="s">
        <v>99</v>
      </c>
      <c r="L28" s="152"/>
      <c r="M28" s="151"/>
      <c r="N28" s="152"/>
      <c r="O28" s="153" t="s">
        <v>99</v>
      </c>
      <c r="P28" s="152"/>
      <c r="Q28" s="151"/>
      <c r="R28" s="152"/>
      <c r="S28" s="153" t="s">
        <v>99</v>
      </c>
      <c r="T28" s="152"/>
      <c r="U28" s="151"/>
      <c r="V28" s="152"/>
      <c r="W28" s="153" t="s">
        <v>99</v>
      </c>
      <c r="X28" s="152"/>
      <c r="Y28" s="177"/>
      <c r="Z28" s="177"/>
      <c r="AA28" s="188"/>
      <c r="AB28" s="188"/>
      <c r="AC28" s="188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77"/>
      <c r="AY28" s="177"/>
      <c r="AZ28" s="177"/>
    </row>
    <row r="29" spans="1:52" ht="12" customHeight="1" x14ac:dyDescent="0.15">
      <c r="A29" s="135"/>
      <c r="B29" s="200" t="s">
        <v>389</v>
      </c>
      <c r="C29" s="186">
        <v>21</v>
      </c>
      <c r="D29" s="176" t="s">
        <v>390</v>
      </c>
      <c r="E29" s="200">
        <v>683</v>
      </c>
      <c r="F29" s="201">
        <v>1077</v>
      </c>
      <c r="G29" s="176">
        <v>831</v>
      </c>
      <c r="H29" s="201">
        <v>347836</v>
      </c>
      <c r="I29" s="200">
        <v>998</v>
      </c>
      <c r="J29" s="201">
        <v>1418</v>
      </c>
      <c r="K29" s="176">
        <v>1259</v>
      </c>
      <c r="L29" s="201">
        <v>68192</v>
      </c>
      <c r="M29" s="200">
        <v>998</v>
      </c>
      <c r="N29" s="201">
        <v>1470</v>
      </c>
      <c r="O29" s="176">
        <v>1258</v>
      </c>
      <c r="P29" s="201">
        <v>50466</v>
      </c>
      <c r="Q29" s="200">
        <v>998</v>
      </c>
      <c r="R29" s="201">
        <v>1470</v>
      </c>
      <c r="S29" s="176">
        <v>1229</v>
      </c>
      <c r="T29" s="201">
        <v>45468</v>
      </c>
      <c r="U29" s="200">
        <v>945</v>
      </c>
      <c r="V29" s="201">
        <v>1365</v>
      </c>
      <c r="W29" s="176">
        <v>1187</v>
      </c>
      <c r="X29" s="201">
        <v>65667</v>
      </c>
      <c r="Y29" s="177"/>
      <c r="Z29" s="177"/>
      <c r="AA29" s="176"/>
      <c r="AB29" s="176"/>
      <c r="AC29" s="176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77"/>
      <c r="AY29" s="177"/>
      <c r="AZ29" s="177"/>
    </row>
    <row r="30" spans="1:52" ht="12" customHeight="1" x14ac:dyDescent="0.15">
      <c r="A30" s="135"/>
      <c r="B30" s="200"/>
      <c r="C30" s="186">
        <v>22</v>
      </c>
      <c r="D30" s="202"/>
      <c r="E30" s="201">
        <v>630</v>
      </c>
      <c r="F30" s="201">
        <v>1103</v>
      </c>
      <c r="G30" s="202">
        <v>793</v>
      </c>
      <c r="H30" s="201">
        <v>176969</v>
      </c>
      <c r="I30" s="201">
        <v>998</v>
      </c>
      <c r="J30" s="201">
        <v>1365</v>
      </c>
      <c r="K30" s="201">
        <v>1187</v>
      </c>
      <c r="L30" s="201">
        <v>73019</v>
      </c>
      <c r="M30" s="201">
        <v>945</v>
      </c>
      <c r="N30" s="201">
        <v>1365</v>
      </c>
      <c r="O30" s="201">
        <v>1125</v>
      </c>
      <c r="P30" s="201">
        <v>47228</v>
      </c>
      <c r="Q30" s="201">
        <v>998</v>
      </c>
      <c r="R30" s="201">
        <v>1365</v>
      </c>
      <c r="S30" s="201">
        <v>1155</v>
      </c>
      <c r="T30" s="201">
        <v>54491</v>
      </c>
      <c r="U30" s="201">
        <v>945</v>
      </c>
      <c r="V30" s="201">
        <v>1260</v>
      </c>
      <c r="W30" s="201">
        <v>1199</v>
      </c>
      <c r="X30" s="202">
        <v>68955</v>
      </c>
      <c r="Y30" s="177"/>
      <c r="Z30" s="177"/>
      <c r="AA30" s="176"/>
      <c r="AB30" s="18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7"/>
      <c r="AY30" s="177"/>
      <c r="AZ30" s="177"/>
    </row>
    <row r="31" spans="1:52" ht="12" customHeight="1" x14ac:dyDescent="0.15">
      <c r="A31" s="135"/>
      <c r="B31" s="200"/>
      <c r="C31" s="186">
        <v>23</v>
      </c>
      <c r="D31" s="202"/>
      <c r="E31" s="309">
        <v>640.5</v>
      </c>
      <c r="F31" s="309">
        <v>1050</v>
      </c>
      <c r="G31" s="309">
        <v>793.57148746754581</v>
      </c>
      <c r="H31" s="309">
        <v>454479.5</v>
      </c>
      <c r="I31" s="309">
        <v>945</v>
      </c>
      <c r="J31" s="309">
        <v>1365</v>
      </c>
      <c r="K31" s="309">
        <v>1147.2450603689472</v>
      </c>
      <c r="L31" s="309">
        <v>81454.400000000009</v>
      </c>
      <c r="M31" s="309">
        <v>997.5</v>
      </c>
      <c r="N31" s="309">
        <v>1386</v>
      </c>
      <c r="O31" s="309">
        <v>1098.1496004442647</v>
      </c>
      <c r="P31" s="309">
        <v>54236.5</v>
      </c>
      <c r="Q31" s="309">
        <v>997.5</v>
      </c>
      <c r="R31" s="309">
        <v>1365</v>
      </c>
      <c r="S31" s="309">
        <v>1115.3493862949676</v>
      </c>
      <c r="T31" s="309">
        <v>59563.099999999991</v>
      </c>
      <c r="U31" s="309">
        <v>892.5</v>
      </c>
      <c r="V31" s="309">
        <v>1260</v>
      </c>
      <c r="W31" s="309">
        <v>1076.9157037982766</v>
      </c>
      <c r="X31" s="338">
        <v>75785.8</v>
      </c>
      <c r="Y31" s="177"/>
      <c r="Z31" s="177"/>
      <c r="AA31" s="176"/>
      <c r="AB31" s="18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7"/>
      <c r="AY31" s="177"/>
      <c r="AZ31" s="177"/>
    </row>
    <row r="32" spans="1:52" ht="12" customHeight="1" x14ac:dyDescent="0.15">
      <c r="A32" s="135"/>
      <c r="B32" s="195"/>
      <c r="C32" s="198">
        <v>24</v>
      </c>
      <c r="D32" s="204"/>
      <c r="E32" s="161">
        <v>630</v>
      </c>
      <c r="F32" s="161">
        <v>1116.1500000000001</v>
      </c>
      <c r="G32" s="161">
        <v>777.15570525980092</v>
      </c>
      <c r="H32" s="161">
        <v>377733.99999999994</v>
      </c>
      <c r="I32" s="161">
        <v>892.5</v>
      </c>
      <c r="J32" s="161">
        <v>1260</v>
      </c>
      <c r="K32" s="161">
        <v>983.76356143404894</v>
      </c>
      <c r="L32" s="161">
        <v>61356.30000000001</v>
      </c>
      <c r="M32" s="208">
        <v>892.5</v>
      </c>
      <c r="N32" s="162">
        <v>1260</v>
      </c>
      <c r="O32" s="161">
        <v>958.35684868399153</v>
      </c>
      <c r="P32" s="161">
        <v>40482.299999999988</v>
      </c>
      <c r="Q32" s="161">
        <v>892.5</v>
      </c>
      <c r="R32" s="161">
        <v>1260</v>
      </c>
      <c r="S32" s="161">
        <v>999.32913626651623</v>
      </c>
      <c r="T32" s="161">
        <v>56412.399999999994</v>
      </c>
      <c r="U32" s="161">
        <v>840</v>
      </c>
      <c r="V32" s="161">
        <v>1207.5</v>
      </c>
      <c r="W32" s="161">
        <v>949.61578536773038</v>
      </c>
      <c r="X32" s="162">
        <v>58193.099999999991</v>
      </c>
      <c r="Y32" s="177"/>
      <c r="Z32" s="177"/>
      <c r="AA32" s="176"/>
      <c r="AB32" s="18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7"/>
      <c r="AY32" s="177"/>
      <c r="AZ32" s="177"/>
    </row>
    <row r="33" spans="1:52" ht="13.5" customHeight="1" x14ac:dyDescent="0.15">
      <c r="A33" s="135"/>
      <c r="B33" s="154"/>
      <c r="C33" s="143">
        <v>6</v>
      </c>
      <c r="D33" s="155"/>
      <c r="E33" s="156">
        <v>787.5</v>
      </c>
      <c r="F33" s="156">
        <v>997.5</v>
      </c>
      <c r="G33" s="156">
        <v>817.74506377773878</v>
      </c>
      <c r="H33" s="156">
        <v>57580.1</v>
      </c>
      <c r="I33" s="156">
        <v>945</v>
      </c>
      <c r="J33" s="156">
        <v>1207.5</v>
      </c>
      <c r="K33" s="156">
        <v>1038.3290150762843</v>
      </c>
      <c r="L33" s="156">
        <v>5137</v>
      </c>
      <c r="M33" s="156">
        <v>945</v>
      </c>
      <c r="N33" s="156">
        <v>1134</v>
      </c>
      <c r="O33" s="156">
        <v>1000.5689017526934</v>
      </c>
      <c r="P33" s="156">
        <v>4575.6000000000004</v>
      </c>
      <c r="Q33" s="156">
        <v>945</v>
      </c>
      <c r="R33" s="156">
        <v>1207.5</v>
      </c>
      <c r="S33" s="156">
        <v>1043.2117711771182</v>
      </c>
      <c r="T33" s="156">
        <v>3717.6</v>
      </c>
      <c r="U33" s="156">
        <v>892.5</v>
      </c>
      <c r="V33" s="156">
        <v>1155</v>
      </c>
      <c r="W33" s="156">
        <v>1018.9878779624088</v>
      </c>
      <c r="X33" s="155">
        <v>8822.1</v>
      </c>
      <c r="Y33" s="177"/>
      <c r="AA33" s="134"/>
      <c r="AB33" s="143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77"/>
      <c r="AY33" s="177"/>
      <c r="AZ33" s="177"/>
    </row>
    <row r="34" spans="1:52" ht="13.5" customHeight="1" x14ac:dyDescent="0.15">
      <c r="A34" s="135"/>
      <c r="B34" s="154"/>
      <c r="C34" s="143">
        <v>7</v>
      </c>
      <c r="D34" s="155"/>
      <c r="E34" s="156">
        <v>787.5</v>
      </c>
      <c r="F34" s="156">
        <v>997.5</v>
      </c>
      <c r="G34" s="156">
        <v>816.00431294444354</v>
      </c>
      <c r="H34" s="156">
        <v>55992.800000000003</v>
      </c>
      <c r="I34" s="156">
        <v>945</v>
      </c>
      <c r="J34" s="156">
        <v>1207.5</v>
      </c>
      <c r="K34" s="156">
        <v>1050.3897724209633</v>
      </c>
      <c r="L34" s="156">
        <v>4407.1000000000004</v>
      </c>
      <c r="M34" s="156">
        <v>945</v>
      </c>
      <c r="N34" s="156">
        <v>1207.5</v>
      </c>
      <c r="O34" s="156">
        <v>1056.12399077278</v>
      </c>
      <c r="P34" s="156">
        <v>2997.8</v>
      </c>
      <c r="Q34" s="156">
        <v>945</v>
      </c>
      <c r="R34" s="156">
        <v>1207.5</v>
      </c>
      <c r="S34" s="156">
        <v>1061.1690682036501</v>
      </c>
      <c r="T34" s="156">
        <v>2841.3</v>
      </c>
      <c r="U34" s="156">
        <v>892.5</v>
      </c>
      <c r="V34" s="156">
        <v>1155</v>
      </c>
      <c r="W34" s="156">
        <v>1034.4702797202797</v>
      </c>
      <c r="X34" s="155">
        <v>4415</v>
      </c>
      <c r="Y34" s="177"/>
      <c r="AA34" s="134"/>
      <c r="AB34" s="143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77"/>
      <c r="AY34" s="177"/>
      <c r="AZ34" s="177"/>
    </row>
    <row r="35" spans="1:52" ht="13.5" customHeight="1" x14ac:dyDescent="0.15">
      <c r="A35" s="135"/>
      <c r="B35" s="154"/>
      <c r="C35" s="143">
        <v>8</v>
      </c>
      <c r="D35" s="155"/>
      <c r="E35" s="156">
        <v>787.5</v>
      </c>
      <c r="F35" s="156">
        <v>1116.1500000000001</v>
      </c>
      <c r="G35" s="156">
        <v>864.57277125565702</v>
      </c>
      <c r="H35" s="156">
        <v>51156.6</v>
      </c>
      <c r="I35" s="156">
        <v>945</v>
      </c>
      <c r="J35" s="156">
        <v>1207.5</v>
      </c>
      <c r="K35" s="156">
        <v>1007.0390597258722</v>
      </c>
      <c r="L35" s="156">
        <v>6155.8</v>
      </c>
      <c r="M35" s="156">
        <v>945</v>
      </c>
      <c r="N35" s="156">
        <v>1155</v>
      </c>
      <c r="O35" s="156">
        <v>993.58345795745083</v>
      </c>
      <c r="P35" s="156">
        <v>3339.6</v>
      </c>
      <c r="Q35" s="156">
        <v>945</v>
      </c>
      <c r="R35" s="156">
        <v>1207.5</v>
      </c>
      <c r="S35" s="156">
        <v>1088.0558123000362</v>
      </c>
      <c r="T35" s="156">
        <v>4873.3999999999996</v>
      </c>
      <c r="U35" s="156">
        <v>945</v>
      </c>
      <c r="V35" s="156">
        <v>1165.5</v>
      </c>
      <c r="W35" s="156">
        <v>1089.1737257877355</v>
      </c>
      <c r="X35" s="155">
        <v>3526.3</v>
      </c>
      <c r="Y35" s="177"/>
      <c r="AA35" s="134"/>
      <c r="AB35" s="143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77"/>
      <c r="AY35" s="177"/>
      <c r="AZ35" s="177"/>
    </row>
    <row r="36" spans="1:52" ht="13.5" customHeight="1" x14ac:dyDescent="0.15">
      <c r="A36" s="135"/>
      <c r="B36" s="154"/>
      <c r="C36" s="143">
        <v>9</v>
      </c>
      <c r="D36" s="155"/>
      <c r="E36" s="156">
        <v>735</v>
      </c>
      <c r="F36" s="156">
        <v>1050</v>
      </c>
      <c r="G36" s="156">
        <v>835.4720843672452</v>
      </c>
      <c r="H36" s="156">
        <v>24788.6</v>
      </c>
      <c r="I36" s="156">
        <v>945</v>
      </c>
      <c r="J36" s="156">
        <v>1207.5</v>
      </c>
      <c r="K36" s="156">
        <v>1004.4038605188103</v>
      </c>
      <c r="L36" s="156">
        <v>4399.3</v>
      </c>
      <c r="M36" s="156">
        <v>945</v>
      </c>
      <c r="N36" s="156">
        <v>1176</v>
      </c>
      <c r="O36" s="156">
        <v>993.15422294789983</v>
      </c>
      <c r="P36" s="156">
        <v>3140</v>
      </c>
      <c r="Q36" s="156">
        <v>945</v>
      </c>
      <c r="R36" s="156">
        <v>1155</v>
      </c>
      <c r="S36" s="156">
        <v>1030.8265964042155</v>
      </c>
      <c r="T36" s="156">
        <v>3118.2</v>
      </c>
      <c r="U36" s="156">
        <v>840</v>
      </c>
      <c r="V36" s="156">
        <v>1102.5</v>
      </c>
      <c r="W36" s="156">
        <v>938.43022077645082</v>
      </c>
      <c r="X36" s="155">
        <v>2705.7</v>
      </c>
      <c r="Y36" s="177"/>
      <c r="AA36" s="134"/>
      <c r="AB36" s="143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77"/>
      <c r="AY36" s="177"/>
      <c r="AZ36" s="177"/>
    </row>
    <row r="37" spans="1:52" ht="13.5" customHeight="1" x14ac:dyDescent="0.15">
      <c r="A37" s="135"/>
      <c r="B37" s="154"/>
      <c r="C37" s="143">
        <v>10</v>
      </c>
      <c r="D37" s="155"/>
      <c r="E37" s="156">
        <v>735</v>
      </c>
      <c r="F37" s="156">
        <v>945</v>
      </c>
      <c r="G37" s="156">
        <v>824.77345275002881</v>
      </c>
      <c r="H37" s="156">
        <v>20463.5</v>
      </c>
      <c r="I37" s="156">
        <v>945</v>
      </c>
      <c r="J37" s="156">
        <v>1157.1000000000001</v>
      </c>
      <c r="K37" s="156">
        <v>1013.1128812298548</v>
      </c>
      <c r="L37" s="156">
        <v>6866.4</v>
      </c>
      <c r="M37" s="156">
        <v>945</v>
      </c>
      <c r="N37" s="156">
        <v>1155</v>
      </c>
      <c r="O37" s="156">
        <v>1028.0586277772341</v>
      </c>
      <c r="P37" s="156">
        <v>4041.4</v>
      </c>
      <c r="Q37" s="156">
        <v>945</v>
      </c>
      <c r="R37" s="156">
        <v>1155</v>
      </c>
      <c r="S37" s="156">
        <v>1047.3795448106525</v>
      </c>
      <c r="T37" s="156">
        <v>6942.7</v>
      </c>
      <c r="U37" s="156">
        <v>840</v>
      </c>
      <c r="V37" s="156">
        <v>1050</v>
      </c>
      <c r="W37" s="156">
        <v>932.22331121833588</v>
      </c>
      <c r="X37" s="155">
        <v>5863</v>
      </c>
      <c r="Y37" s="177"/>
      <c r="AA37" s="134"/>
      <c r="AB37" s="143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77"/>
      <c r="AY37" s="177"/>
      <c r="AZ37" s="177"/>
    </row>
    <row r="38" spans="1:52" ht="13.5" customHeight="1" x14ac:dyDescent="0.15">
      <c r="A38" s="135"/>
      <c r="B38" s="154"/>
      <c r="C38" s="143">
        <v>11</v>
      </c>
      <c r="D38" s="155"/>
      <c r="E38" s="156">
        <v>735</v>
      </c>
      <c r="F38" s="156">
        <v>945</v>
      </c>
      <c r="G38" s="156">
        <v>842.97262097157511</v>
      </c>
      <c r="H38" s="156">
        <v>25545.7</v>
      </c>
      <c r="I38" s="156">
        <v>945</v>
      </c>
      <c r="J38" s="156">
        <v>1207.5</v>
      </c>
      <c r="K38" s="156">
        <v>1019.8975280727608</v>
      </c>
      <c r="L38" s="156">
        <v>4669.2</v>
      </c>
      <c r="M38" s="156">
        <v>945</v>
      </c>
      <c r="N38" s="156">
        <v>1207.5</v>
      </c>
      <c r="O38" s="156">
        <v>1002.369788178165</v>
      </c>
      <c r="P38" s="156">
        <v>3200.6</v>
      </c>
      <c r="Q38" s="156">
        <v>945</v>
      </c>
      <c r="R38" s="156">
        <v>1207.5</v>
      </c>
      <c r="S38" s="156">
        <v>1028.4237118559279</v>
      </c>
      <c r="T38" s="156">
        <v>4425.3</v>
      </c>
      <c r="U38" s="156">
        <v>840</v>
      </c>
      <c r="V38" s="156">
        <v>1100.4000000000001</v>
      </c>
      <c r="W38" s="156">
        <v>924.4541418273426</v>
      </c>
      <c r="X38" s="155">
        <v>5269.6</v>
      </c>
      <c r="Y38" s="177"/>
      <c r="AA38" s="134"/>
      <c r="AB38" s="143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77"/>
      <c r="AY38" s="177"/>
      <c r="AZ38" s="177"/>
    </row>
    <row r="39" spans="1:52" ht="13.5" customHeight="1" x14ac:dyDescent="0.15">
      <c r="A39" s="135"/>
      <c r="B39" s="154"/>
      <c r="C39" s="143">
        <v>12</v>
      </c>
      <c r="D39" s="155"/>
      <c r="E39" s="156">
        <v>735</v>
      </c>
      <c r="F39" s="156">
        <v>945</v>
      </c>
      <c r="G39" s="156">
        <v>802.39578054098695</v>
      </c>
      <c r="H39" s="156">
        <v>25397.8</v>
      </c>
      <c r="I39" s="156">
        <v>945</v>
      </c>
      <c r="J39" s="156">
        <v>1207.5</v>
      </c>
      <c r="K39" s="156">
        <v>1027.9952551304561</v>
      </c>
      <c r="L39" s="156">
        <v>6936.8</v>
      </c>
      <c r="M39" s="156">
        <v>945</v>
      </c>
      <c r="N39" s="156">
        <v>1155</v>
      </c>
      <c r="O39" s="156">
        <v>1017.6881816926692</v>
      </c>
      <c r="P39" s="156">
        <v>2552.6999999999998</v>
      </c>
      <c r="Q39" s="156">
        <v>945</v>
      </c>
      <c r="R39" s="156">
        <v>1207.5</v>
      </c>
      <c r="S39" s="156">
        <v>1030.3552720172365</v>
      </c>
      <c r="T39" s="156">
        <v>5654.4</v>
      </c>
      <c r="U39" s="156">
        <v>892.5</v>
      </c>
      <c r="V39" s="156">
        <v>1092</v>
      </c>
      <c r="W39" s="156">
        <v>974.37055886306928</v>
      </c>
      <c r="X39" s="155">
        <v>4487.2</v>
      </c>
      <c r="Y39" s="177"/>
      <c r="AA39" s="134"/>
      <c r="AB39" s="143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77"/>
      <c r="AY39" s="177"/>
      <c r="AZ39" s="177"/>
    </row>
    <row r="40" spans="1:52" ht="13.5" customHeight="1" x14ac:dyDescent="0.15">
      <c r="A40" s="135"/>
      <c r="B40" s="154" t="s">
        <v>391</v>
      </c>
      <c r="C40" s="143">
        <v>1</v>
      </c>
      <c r="D40" s="155" t="s">
        <v>392</v>
      </c>
      <c r="E40" s="156">
        <v>735</v>
      </c>
      <c r="F40" s="156">
        <v>945</v>
      </c>
      <c r="G40" s="156">
        <v>798.81453534551224</v>
      </c>
      <c r="H40" s="156">
        <v>16599.5</v>
      </c>
      <c r="I40" s="156">
        <v>945</v>
      </c>
      <c r="J40" s="156">
        <v>1155</v>
      </c>
      <c r="K40" s="156">
        <v>1020.3352143442254</v>
      </c>
      <c r="L40" s="156">
        <v>4822.8</v>
      </c>
      <c r="M40" s="156">
        <v>945</v>
      </c>
      <c r="N40" s="156">
        <v>1172.8500000000001</v>
      </c>
      <c r="O40" s="156">
        <v>1018.0658857979498</v>
      </c>
      <c r="P40" s="156">
        <v>1717.7</v>
      </c>
      <c r="Q40" s="156">
        <v>945</v>
      </c>
      <c r="R40" s="156">
        <v>1172.8500000000001</v>
      </c>
      <c r="S40" s="156">
        <v>1031.5756835191694</v>
      </c>
      <c r="T40" s="156">
        <v>3033.7</v>
      </c>
      <c r="U40" s="156">
        <v>892.5</v>
      </c>
      <c r="V40" s="156">
        <v>1102.5</v>
      </c>
      <c r="W40" s="156">
        <v>1001.9366849366854</v>
      </c>
      <c r="X40" s="155">
        <v>3225</v>
      </c>
      <c r="Y40" s="177"/>
      <c r="AA40" s="134"/>
      <c r="AB40" s="143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77"/>
      <c r="AY40" s="177"/>
      <c r="AZ40" s="177"/>
    </row>
    <row r="41" spans="1:52" ht="13.5" customHeight="1" x14ac:dyDescent="0.15">
      <c r="A41" s="135"/>
      <c r="B41" s="154"/>
      <c r="C41" s="143">
        <v>2</v>
      </c>
      <c r="D41" s="155"/>
      <c r="E41" s="156">
        <v>735</v>
      </c>
      <c r="F41" s="156">
        <v>945</v>
      </c>
      <c r="G41" s="156">
        <v>839.96488147497803</v>
      </c>
      <c r="H41" s="156">
        <v>17179.8</v>
      </c>
      <c r="I41" s="156">
        <v>997.5</v>
      </c>
      <c r="J41" s="156">
        <v>1207.5</v>
      </c>
      <c r="K41" s="156">
        <v>1057.1787432392032</v>
      </c>
      <c r="L41" s="156">
        <v>5617</v>
      </c>
      <c r="M41" s="156">
        <v>997.5</v>
      </c>
      <c r="N41" s="156">
        <v>1155</v>
      </c>
      <c r="O41" s="156">
        <v>1055.1361288989876</v>
      </c>
      <c r="P41" s="156">
        <v>3033.9</v>
      </c>
      <c r="Q41" s="156">
        <v>997.5</v>
      </c>
      <c r="R41" s="156">
        <v>1207.5</v>
      </c>
      <c r="S41" s="155">
        <v>1065.6365815220959</v>
      </c>
      <c r="T41" s="156">
        <v>5210.2</v>
      </c>
      <c r="U41" s="156">
        <v>892.5</v>
      </c>
      <c r="V41" s="156">
        <v>1155</v>
      </c>
      <c r="W41" s="155">
        <v>1039.1404213361548</v>
      </c>
      <c r="X41" s="155">
        <v>5029.1000000000004</v>
      </c>
      <c r="Y41" s="177"/>
      <c r="AA41" s="134"/>
      <c r="AB41" s="143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77"/>
      <c r="AY41" s="177"/>
      <c r="AZ41" s="177"/>
    </row>
    <row r="42" spans="1:52" ht="13.5" customHeight="1" x14ac:dyDescent="0.15">
      <c r="A42" s="135"/>
      <c r="B42" s="154"/>
      <c r="C42" s="143">
        <v>3</v>
      </c>
      <c r="D42" s="155"/>
      <c r="E42" s="156">
        <v>735</v>
      </c>
      <c r="F42" s="156">
        <v>892.5</v>
      </c>
      <c r="G42" s="156">
        <v>805.09804223707204</v>
      </c>
      <c r="H42" s="156">
        <v>12165.9</v>
      </c>
      <c r="I42" s="156">
        <v>945</v>
      </c>
      <c r="J42" s="156">
        <v>1207.5</v>
      </c>
      <c r="K42" s="156">
        <v>1088.7412962892192</v>
      </c>
      <c r="L42" s="156">
        <v>3386.1</v>
      </c>
      <c r="M42" s="156">
        <v>945</v>
      </c>
      <c r="N42" s="156">
        <v>1207.5</v>
      </c>
      <c r="O42" s="156">
        <v>1083.7449586349533</v>
      </c>
      <c r="P42" s="156">
        <v>2226.6</v>
      </c>
      <c r="Q42" s="156">
        <v>945</v>
      </c>
      <c r="R42" s="156">
        <v>1207.5</v>
      </c>
      <c r="S42" s="156">
        <v>1082.0963175865493</v>
      </c>
      <c r="T42" s="156">
        <v>4440.1000000000004</v>
      </c>
      <c r="U42" s="156">
        <v>892.5</v>
      </c>
      <c r="V42" s="156">
        <v>1194.9000000000001</v>
      </c>
      <c r="W42" s="156">
        <v>1037.6156469212781</v>
      </c>
      <c r="X42" s="155">
        <v>2438.9</v>
      </c>
      <c r="Y42" s="177"/>
      <c r="AA42" s="134"/>
      <c r="AB42" s="143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77"/>
      <c r="AY42" s="177"/>
      <c r="AZ42" s="177"/>
    </row>
    <row r="43" spans="1:52" ht="13.5" customHeight="1" x14ac:dyDescent="0.15">
      <c r="A43" s="135"/>
      <c r="B43" s="154"/>
      <c r="C43" s="143">
        <v>4</v>
      </c>
      <c r="D43" s="155"/>
      <c r="E43" s="156">
        <v>735</v>
      </c>
      <c r="F43" s="156">
        <v>945</v>
      </c>
      <c r="G43" s="156">
        <v>848.63499480789244</v>
      </c>
      <c r="H43" s="156">
        <v>11470</v>
      </c>
      <c r="I43" s="156">
        <v>945</v>
      </c>
      <c r="J43" s="156">
        <v>1260</v>
      </c>
      <c r="K43" s="156">
        <v>1099.9639060568607</v>
      </c>
      <c r="L43" s="156">
        <v>4425</v>
      </c>
      <c r="M43" s="156">
        <v>945</v>
      </c>
      <c r="N43" s="156">
        <v>1260</v>
      </c>
      <c r="O43" s="156">
        <v>1128.7920780254776</v>
      </c>
      <c r="P43" s="156">
        <v>4206.8999999999996</v>
      </c>
      <c r="Q43" s="156">
        <v>945</v>
      </c>
      <c r="R43" s="156">
        <v>1260</v>
      </c>
      <c r="S43" s="156">
        <v>1113.4750679347828</v>
      </c>
      <c r="T43" s="156">
        <v>4239.3999999999996</v>
      </c>
      <c r="U43" s="156">
        <v>892.5</v>
      </c>
      <c r="V43" s="156">
        <v>1207.5</v>
      </c>
      <c r="W43" s="156">
        <v>1065.8033602032772</v>
      </c>
      <c r="X43" s="155">
        <v>3552.7</v>
      </c>
      <c r="Y43" s="177"/>
      <c r="AA43" s="177"/>
      <c r="AB43" s="177"/>
      <c r="AC43" s="177"/>
      <c r="AD43" s="608"/>
      <c r="AE43" s="608"/>
      <c r="AF43" s="177"/>
      <c r="AG43" s="608"/>
      <c r="AH43" s="608"/>
      <c r="AI43" s="608"/>
      <c r="AJ43" s="177"/>
      <c r="AK43" s="608"/>
      <c r="AL43" s="608"/>
      <c r="AM43" s="608"/>
      <c r="AN43" s="177"/>
      <c r="AO43" s="608"/>
      <c r="AP43" s="608"/>
      <c r="AQ43" s="608"/>
      <c r="AR43" s="177"/>
      <c r="AS43" s="608"/>
      <c r="AT43" s="608"/>
      <c r="AU43" s="608"/>
      <c r="AV43" s="177"/>
      <c r="AW43" s="608"/>
      <c r="AX43" s="177"/>
      <c r="AY43" s="177"/>
      <c r="AZ43" s="177"/>
    </row>
    <row r="44" spans="1:52" ht="13.5" customHeight="1" x14ac:dyDescent="0.15">
      <c r="A44" s="135"/>
      <c r="B44" s="154"/>
      <c r="C44" s="143">
        <v>5</v>
      </c>
      <c r="D44" s="155"/>
      <c r="E44" s="156">
        <v>787.5</v>
      </c>
      <c r="F44" s="156">
        <v>945</v>
      </c>
      <c r="G44" s="156">
        <v>870.28331803093465</v>
      </c>
      <c r="H44" s="156">
        <v>14096.6</v>
      </c>
      <c r="I44" s="156">
        <v>1050</v>
      </c>
      <c r="J44" s="156">
        <v>1312.5</v>
      </c>
      <c r="K44" s="156">
        <v>1209.9817189395258</v>
      </c>
      <c r="L44" s="156">
        <v>6606.7</v>
      </c>
      <c r="M44" s="156">
        <v>1050</v>
      </c>
      <c r="N44" s="156">
        <v>1312.5</v>
      </c>
      <c r="O44" s="156">
        <v>1180.8551845611887</v>
      </c>
      <c r="P44" s="156">
        <v>4675.6000000000004</v>
      </c>
      <c r="Q44" s="156">
        <v>1050</v>
      </c>
      <c r="R44" s="156">
        <v>1312.5</v>
      </c>
      <c r="S44" s="156">
        <v>1198.0331868464925</v>
      </c>
      <c r="T44" s="156">
        <v>5254.7</v>
      </c>
      <c r="U44" s="156">
        <v>945</v>
      </c>
      <c r="V44" s="156">
        <v>1260</v>
      </c>
      <c r="W44" s="156">
        <v>1146.5652649822118</v>
      </c>
      <c r="X44" s="155">
        <v>4967.3999999999996</v>
      </c>
      <c r="Y44" s="177"/>
      <c r="AA44" s="177"/>
      <c r="AB44" s="177"/>
      <c r="AC44" s="177"/>
      <c r="AD44" s="608"/>
      <c r="AE44" s="608"/>
      <c r="AF44" s="177"/>
      <c r="AG44" s="608"/>
      <c r="AH44" s="608"/>
      <c r="AI44" s="608"/>
      <c r="AJ44" s="177"/>
      <c r="AK44" s="608"/>
      <c r="AL44" s="608"/>
      <c r="AM44" s="608"/>
      <c r="AN44" s="177"/>
      <c r="AO44" s="608"/>
      <c r="AP44" s="608"/>
      <c r="AQ44" s="608"/>
      <c r="AR44" s="177"/>
      <c r="AS44" s="608"/>
      <c r="AT44" s="608"/>
      <c r="AU44" s="608"/>
      <c r="AV44" s="177"/>
      <c r="AW44" s="608"/>
      <c r="AX44" s="177"/>
      <c r="AY44" s="177"/>
      <c r="AZ44" s="177"/>
    </row>
    <row r="45" spans="1:52" ht="13.5" customHeight="1" x14ac:dyDescent="0.15">
      <c r="A45" s="135"/>
      <c r="B45" s="149"/>
      <c r="C45" s="153">
        <v>6</v>
      </c>
      <c r="D45" s="160"/>
      <c r="E45" s="257">
        <v>0</v>
      </c>
      <c r="F45" s="257">
        <v>0</v>
      </c>
      <c r="G45" s="257">
        <v>0</v>
      </c>
      <c r="H45" s="257">
        <v>0</v>
      </c>
      <c r="I45" s="257">
        <v>0</v>
      </c>
      <c r="J45" s="257">
        <v>0</v>
      </c>
      <c r="K45" s="257">
        <v>0</v>
      </c>
      <c r="L45" s="257">
        <v>0</v>
      </c>
      <c r="M45" s="257">
        <v>0</v>
      </c>
      <c r="N45" s="257">
        <v>0</v>
      </c>
      <c r="O45" s="257">
        <v>0</v>
      </c>
      <c r="P45" s="257">
        <v>0</v>
      </c>
      <c r="Q45" s="257">
        <v>0</v>
      </c>
      <c r="R45" s="257">
        <v>0</v>
      </c>
      <c r="S45" s="257">
        <v>0</v>
      </c>
      <c r="T45" s="257">
        <v>0</v>
      </c>
      <c r="U45" s="257">
        <v>0</v>
      </c>
      <c r="V45" s="257">
        <v>0</v>
      </c>
      <c r="W45" s="257">
        <v>0</v>
      </c>
      <c r="X45" s="610">
        <v>0</v>
      </c>
      <c r="Y45" s="177"/>
      <c r="AA45" s="177"/>
      <c r="AB45" s="177"/>
      <c r="AC45" s="177"/>
      <c r="AD45" s="608"/>
      <c r="AE45" s="608"/>
      <c r="AF45" s="177"/>
      <c r="AG45" s="608"/>
      <c r="AH45" s="608"/>
      <c r="AI45" s="608"/>
      <c r="AJ45" s="177"/>
      <c r="AK45" s="608"/>
      <c r="AL45" s="608"/>
      <c r="AM45" s="608"/>
      <c r="AN45" s="177"/>
      <c r="AO45" s="608"/>
      <c r="AP45" s="608"/>
      <c r="AQ45" s="608"/>
      <c r="AR45" s="177"/>
      <c r="AS45" s="608"/>
      <c r="AT45" s="608"/>
      <c r="AU45" s="608"/>
      <c r="AV45" s="177"/>
      <c r="AW45" s="608"/>
      <c r="AX45" s="177"/>
      <c r="AY45" s="177"/>
      <c r="AZ45" s="177"/>
    </row>
    <row r="46" spans="1:52" ht="13.5" customHeight="1" x14ac:dyDescent="0.15">
      <c r="A46" s="135"/>
      <c r="B46" s="134"/>
      <c r="C46" s="143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77"/>
      <c r="AA46" s="177"/>
      <c r="AB46" s="177"/>
      <c r="AC46" s="177"/>
      <c r="AD46" s="608"/>
      <c r="AE46" s="608"/>
      <c r="AF46" s="177"/>
      <c r="AG46" s="608"/>
      <c r="AH46" s="608"/>
      <c r="AI46" s="608"/>
      <c r="AJ46" s="177"/>
      <c r="AK46" s="608"/>
      <c r="AL46" s="608"/>
      <c r="AM46" s="608"/>
      <c r="AN46" s="177"/>
      <c r="AO46" s="608"/>
      <c r="AP46" s="608"/>
      <c r="AQ46" s="608"/>
      <c r="AR46" s="177"/>
      <c r="AS46" s="608"/>
      <c r="AT46" s="608"/>
      <c r="AU46" s="608"/>
      <c r="AV46" s="177"/>
      <c r="AW46" s="608"/>
      <c r="AX46" s="177"/>
      <c r="AY46" s="177"/>
      <c r="AZ46" s="177"/>
    </row>
    <row r="47" spans="1:52" ht="12" customHeight="1" x14ac:dyDescent="0.15">
      <c r="A47" s="135"/>
      <c r="B47" s="137" t="s">
        <v>393</v>
      </c>
      <c r="C47" s="135" t="s">
        <v>394</v>
      </c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</row>
    <row r="48" spans="1:52" ht="12" customHeight="1" x14ac:dyDescent="0.15">
      <c r="A48" s="135"/>
      <c r="B48" s="175">
        <v>2</v>
      </c>
      <c r="C48" s="135" t="s">
        <v>395</v>
      </c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</row>
    <row r="49" spans="1:52" x14ac:dyDescent="0.15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</row>
    <row r="50" spans="1:52" x14ac:dyDescent="0.15"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</row>
    <row r="51" spans="1:52" x14ac:dyDescent="0.15"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</row>
    <row r="52" spans="1:52" x14ac:dyDescent="0.15"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</row>
    <row r="53" spans="1:52" x14ac:dyDescent="0.15"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</row>
    <row r="54" spans="1:52" x14ac:dyDescent="0.15"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</row>
    <row r="55" spans="1:52" x14ac:dyDescent="0.15"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</row>
  </sheetData>
  <mergeCells count="20">
    <mergeCell ref="E26:H26"/>
    <mergeCell ref="I26:L26"/>
    <mergeCell ref="M26:P26"/>
    <mergeCell ref="Q26:T26"/>
    <mergeCell ref="U26:X26"/>
    <mergeCell ref="E6:H6"/>
    <mergeCell ref="I6:L6"/>
    <mergeCell ref="M6:P6"/>
    <mergeCell ref="Q6:T6"/>
    <mergeCell ref="U6:X6"/>
    <mergeCell ref="AD27:AG27"/>
    <mergeCell ref="AH27:AK27"/>
    <mergeCell ref="AL27:AO27"/>
    <mergeCell ref="AP27:AS27"/>
    <mergeCell ref="AT27:AW27"/>
    <mergeCell ref="AH6:AK6"/>
    <mergeCell ref="AL6:AO6"/>
    <mergeCell ref="AP6:AS6"/>
    <mergeCell ref="AT6:AW6"/>
    <mergeCell ref="AD6:AG6"/>
  </mergeCells>
  <phoneticPr fontId="6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zoomScaleNormal="100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50" ht="12" customHeight="1" x14ac:dyDescent="0.15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77"/>
    </row>
    <row r="2" spans="1:50" ht="12" customHeight="1" x14ac:dyDescent="0.1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77"/>
    </row>
    <row r="3" spans="1:50" ht="12" customHeight="1" x14ac:dyDescent="0.15">
      <c r="A3" s="135"/>
      <c r="B3" s="135" t="s">
        <v>396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77"/>
    </row>
    <row r="4" spans="1:50" ht="12" customHeight="1" x14ac:dyDescent="0.1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7" t="s">
        <v>225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77"/>
    </row>
    <row r="5" spans="1:50" ht="6" customHeight="1" x14ac:dyDescent="0.15">
      <c r="A5" s="135"/>
      <c r="B5" s="150"/>
      <c r="C5" s="150"/>
      <c r="D5" s="150"/>
      <c r="E5" s="150"/>
      <c r="F5" s="150"/>
      <c r="G5" s="150"/>
      <c r="H5" s="150"/>
      <c r="I5" s="150"/>
      <c r="J5" s="134"/>
      <c r="K5" s="135"/>
      <c r="L5" s="135"/>
      <c r="M5" s="135"/>
      <c r="N5" s="135"/>
      <c r="O5" s="135"/>
      <c r="P5" s="135"/>
      <c r="Q5" s="150"/>
      <c r="R5" s="150"/>
      <c r="S5" s="150"/>
      <c r="T5" s="150"/>
      <c r="U5" s="150"/>
      <c r="V5" s="134"/>
      <c r="W5" s="135"/>
      <c r="X5" s="135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77"/>
    </row>
    <row r="6" spans="1:50" ht="12" customHeight="1" x14ac:dyDescent="0.15">
      <c r="A6" s="135"/>
      <c r="B6" s="183"/>
      <c r="C6" s="555" t="s">
        <v>88</v>
      </c>
      <c r="D6" s="556"/>
      <c r="E6" s="783" t="s">
        <v>116</v>
      </c>
      <c r="F6" s="784"/>
      <c r="G6" s="784"/>
      <c r="H6" s="785"/>
      <c r="I6" s="776" t="s">
        <v>117</v>
      </c>
      <c r="J6" s="777"/>
      <c r="K6" s="777"/>
      <c r="L6" s="778"/>
      <c r="M6" s="776" t="s">
        <v>397</v>
      </c>
      <c r="N6" s="777"/>
      <c r="O6" s="777"/>
      <c r="P6" s="778"/>
      <c r="Q6" s="776" t="s">
        <v>118</v>
      </c>
      <c r="R6" s="777"/>
      <c r="S6" s="777"/>
      <c r="T6" s="778"/>
      <c r="U6" s="776" t="s">
        <v>148</v>
      </c>
      <c r="V6" s="777"/>
      <c r="W6" s="777"/>
      <c r="X6" s="778"/>
      <c r="Z6" s="134"/>
      <c r="AA6" s="176"/>
      <c r="AB6" s="561"/>
      <c r="AC6" s="561"/>
      <c r="AD6" s="779"/>
      <c r="AE6" s="779"/>
      <c r="AF6" s="779"/>
      <c r="AG6" s="779"/>
      <c r="AH6" s="772"/>
      <c r="AI6" s="772"/>
      <c r="AJ6" s="772"/>
      <c r="AK6" s="772"/>
      <c r="AL6" s="772"/>
      <c r="AM6" s="772"/>
      <c r="AN6" s="772"/>
      <c r="AO6" s="772"/>
      <c r="AP6" s="772"/>
      <c r="AQ6" s="772"/>
      <c r="AR6" s="772"/>
      <c r="AS6" s="772"/>
      <c r="AT6" s="772"/>
      <c r="AU6" s="772"/>
      <c r="AV6" s="772"/>
      <c r="AW6" s="772"/>
      <c r="AX6" s="177"/>
    </row>
    <row r="7" spans="1:50" ht="12" customHeight="1" x14ac:dyDescent="0.15">
      <c r="A7" s="135"/>
      <c r="B7" s="187" t="s">
        <v>94</v>
      </c>
      <c r="C7" s="188"/>
      <c r="D7" s="189"/>
      <c r="E7" s="166" t="s">
        <v>95</v>
      </c>
      <c r="F7" s="148" t="s">
        <v>96</v>
      </c>
      <c r="G7" s="232" t="s">
        <v>97</v>
      </c>
      <c r="H7" s="148" t="s">
        <v>98</v>
      </c>
      <c r="I7" s="166" t="s">
        <v>95</v>
      </c>
      <c r="J7" s="148" t="s">
        <v>96</v>
      </c>
      <c r="K7" s="232" t="s">
        <v>97</v>
      </c>
      <c r="L7" s="148" t="s">
        <v>98</v>
      </c>
      <c r="M7" s="166" t="s">
        <v>95</v>
      </c>
      <c r="N7" s="148" t="s">
        <v>96</v>
      </c>
      <c r="O7" s="232" t="s">
        <v>97</v>
      </c>
      <c r="P7" s="148" t="s">
        <v>98</v>
      </c>
      <c r="Q7" s="166" t="s">
        <v>95</v>
      </c>
      <c r="R7" s="148" t="s">
        <v>96</v>
      </c>
      <c r="S7" s="232" t="s">
        <v>97</v>
      </c>
      <c r="T7" s="148" t="s">
        <v>98</v>
      </c>
      <c r="U7" s="166" t="s">
        <v>95</v>
      </c>
      <c r="V7" s="148" t="s">
        <v>96</v>
      </c>
      <c r="W7" s="232" t="s">
        <v>97</v>
      </c>
      <c r="X7" s="148" t="s">
        <v>98</v>
      </c>
      <c r="Z7" s="134"/>
      <c r="AA7" s="188"/>
      <c r="AB7" s="188"/>
      <c r="AC7" s="188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77"/>
    </row>
    <row r="8" spans="1:50" ht="12" customHeight="1" x14ac:dyDescent="0.15">
      <c r="A8" s="135"/>
      <c r="B8" s="195"/>
      <c r="C8" s="182"/>
      <c r="D8" s="182"/>
      <c r="E8" s="151"/>
      <c r="F8" s="152"/>
      <c r="G8" s="153" t="s">
        <v>99</v>
      </c>
      <c r="H8" s="152"/>
      <c r="I8" s="151"/>
      <c r="J8" s="152"/>
      <c r="K8" s="153" t="s">
        <v>99</v>
      </c>
      <c r="L8" s="152"/>
      <c r="M8" s="151"/>
      <c r="N8" s="152"/>
      <c r="O8" s="153" t="s">
        <v>99</v>
      </c>
      <c r="P8" s="152"/>
      <c r="Q8" s="151"/>
      <c r="R8" s="152"/>
      <c r="S8" s="153" t="s">
        <v>99</v>
      </c>
      <c r="T8" s="152"/>
      <c r="U8" s="151"/>
      <c r="V8" s="152"/>
      <c r="W8" s="153" t="s">
        <v>99</v>
      </c>
      <c r="X8" s="152"/>
      <c r="Z8" s="134"/>
      <c r="AA8" s="176"/>
      <c r="AB8" s="176"/>
      <c r="AC8" s="176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77"/>
    </row>
    <row r="9" spans="1:50" ht="12" customHeight="1" x14ac:dyDescent="0.15">
      <c r="A9" s="179"/>
      <c r="B9" s="200" t="s">
        <v>389</v>
      </c>
      <c r="C9" s="186">
        <v>21</v>
      </c>
      <c r="D9" s="176" t="s">
        <v>390</v>
      </c>
      <c r="E9" s="176">
        <v>830</v>
      </c>
      <c r="F9" s="201">
        <v>1162</v>
      </c>
      <c r="G9" s="176">
        <v>933</v>
      </c>
      <c r="H9" s="201">
        <v>48544</v>
      </c>
      <c r="I9" s="176">
        <v>998</v>
      </c>
      <c r="J9" s="201">
        <v>1397</v>
      </c>
      <c r="K9" s="176">
        <v>1211</v>
      </c>
      <c r="L9" s="201">
        <v>39234</v>
      </c>
      <c r="M9" s="200">
        <v>1280</v>
      </c>
      <c r="N9" s="201">
        <v>1607</v>
      </c>
      <c r="O9" s="176">
        <v>1401</v>
      </c>
      <c r="P9" s="201">
        <v>4294522</v>
      </c>
      <c r="Q9" s="186" t="s">
        <v>267</v>
      </c>
      <c r="R9" s="258" t="s">
        <v>267</v>
      </c>
      <c r="S9" s="186" t="s">
        <v>267</v>
      </c>
      <c r="T9" s="201">
        <v>5134</v>
      </c>
      <c r="U9" s="186" t="s">
        <v>267</v>
      </c>
      <c r="V9" s="258" t="s">
        <v>267</v>
      </c>
      <c r="W9" s="186" t="s">
        <v>267</v>
      </c>
      <c r="X9" s="201">
        <v>13674</v>
      </c>
      <c r="Z9" s="176"/>
      <c r="AA9" s="176"/>
      <c r="AB9" s="18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86"/>
      <c r="AQ9" s="186"/>
      <c r="AR9" s="186"/>
      <c r="AS9" s="176"/>
      <c r="AT9" s="186"/>
      <c r="AU9" s="186"/>
      <c r="AV9" s="186"/>
      <c r="AW9" s="176"/>
      <c r="AX9" s="177"/>
    </row>
    <row r="10" spans="1:50" ht="12" customHeight="1" x14ac:dyDescent="0.15">
      <c r="A10" s="179"/>
      <c r="B10" s="200"/>
      <c r="C10" s="186">
        <v>22</v>
      </c>
      <c r="D10" s="202"/>
      <c r="E10" s="201">
        <v>735</v>
      </c>
      <c r="F10" s="201">
        <v>1050</v>
      </c>
      <c r="G10" s="201">
        <v>892</v>
      </c>
      <c r="H10" s="201">
        <v>44310</v>
      </c>
      <c r="I10" s="201">
        <v>1000</v>
      </c>
      <c r="J10" s="201">
        <v>1365</v>
      </c>
      <c r="K10" s="201">
        <v>1136</v>
      </c>
      <c r="L10" s="201">
        <v>51060</v>
      </c>
      <c r="M10" s="201">
        <v>1208</v>
      </c>
      <c r="N10" s="201">
        <v>1544</v>
      </c>
      <c r="O10" s="201">
        <v>1330</v>
      </c>
      <c r="P10" s="201">
        <v>3821282</v>
      </c>
      <c r="Q10" s="258" t="s">
        <v>267</v>
      </c>
      <c r="R10" s="258" t="s">
        <v>267</v>
      </c>
      <c r="S10" s="258" t="s">
        <v>267</v>
      </c>
      <c r="T10" s="201">
        <v>5146</v>
      </c>
      <c r="U10" s="258" t="s">
        <v>267</v>
      </c>
      <c r="V10" s="258" t="s">
        <v>267</v>
      </c>
      <c r="W10" s="258" t="s">
        <v>267</v>
      </c>
      <c r="X10" s="202">
        <v>15376</v>
      </c>
      <c r="Z10" s="176"/>
      <c r="AA10" s="176"/>
      <c r="AB10" s="18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86"/>
      <c r="AQ10" s="186"/>
      <c r="AR10" s="186"/>
      <c r="AS10" s="176"/>
      <c r="AT10" s="186"/>
      <c r="AU10" s="186"/>
      <c r="AV10" s="186"/>
      <c r="AW10" s="176"/>
      <c r="AX10" s="177"/>
    </row>
    <row r="11" spans="1:50" ht="12" customHeight="1" x14ac:dyDescent="0.15">
      <c r="A11" s="179"/>
      <c r="B11" s="200"/>
      <c r="C11" s="186">
        <v>23</v>
      </c>
      <c r="D11" s="202"/>
      <c r="E11" s="309">
        <v>787.5</v>
      </c>
      <c r="F11" s="309">
        <v>997.5</v>
      </c>
      <c r="G11" s="309">
        <v>889.82368142646226</v>
      </c>
      <c r="H11" s="309">
        <v>58295.200000000004</v>
      </c>
      <c r="I11" s="309">
        <v>945</v>
      </c>
      <c r="J11" s="309">
        <v>1319.8500000000001</v>
      </c>
      <c r="K11" s="309">
        <v>1135.7066731862237</v>
      </c>
      <c r="L11" s="309">
        <v>33747.599999999991</v>
      </c>
      <c r="M11" s="309">
        <v>1102.5</v>
      </c>
      <c r="N11" s="309">
        <v>1567.65</v>
      </c>
      <c r="O11" s="309">
        <v>1280.1135213893215</v>
      </c>
      <c r="P11" s="309">
        <v>3672841.1999999997</v>
      </c>
      <c r="Q11" s="611" t="s">
        <v>267</v>
      </c>
      <c r="R11" s="611" t="s">
        <v>267</v>
      </c>
      <c r="S11" s="611" t="s">
        <v>267</v>
      </c>
      <c r="T11" s="309">
        <v>8844.3000000000011</v>
      </c>
      <c r="U11" s="611" t="s">
        <v>267</v>
      </c>
      <c r="V11" s="611" t="s">
        <v>267</v>
      </c>
      <c r="W11" s="611" t="s">
        <v>267</v>
      </c>
      <c r="X11" s="338">
        <v>22633.699999999997</v>
      </c>
      <c r="Z11" s="176"/>
      <c r="AA11" s="176"/>
      <c r="AB11" s="18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86"/>
      <c r="AQ11" s="186"/>
      <c r="AR11" s="186"/>
      <c r="AS11" s="176"/>
      <c r="AT11" s="186"/>
      <c r="AU11" s="186"/>
      <c r="AV11" s="186"/>
      <c r="AW11" s="176"/>
      <c r="AX11" s="177"/>
    </row>
    <row r="12" spans="1:50" ht="12" customHeight="1" x14ac:dyDescent="0.15">
      <c r="A12" s="179"/>
      <c r="B12" s="195"/>
      <c r="C12" s="198">
        <v>24</v>
      </c>
      <c r="D12" s="204"/>
      <c r="E12" s="161">
        <v>735</v>
      </c>
      <c r="F12" s="161">
        <v>997.5</v>
      </c>
      <c r="G12" s="161">
        <v>819.57053698057382</v>
      </c>
      <c r="H12" s="161">
        <v>29057.4</v>
      </c>
      <c r="I12" s="161">
        <v>923</v>
      </c>
      <c r="J12" s="161">
        <v>1260</v>
      </c>
      <c r="K12" s="161">
        <v>1016.2683848152813</v>
      </c>
      <c r="L12" s="161">
        <v>9822.2000000000007</v>
      </c>
      <c r="M12" s="161">
        <v>1102.5</v>
      </c>
      <c r="N12" s="161">
        <v>1470</v>
      </c>
      <c r="O12" s="161">
        <v>1227.9491120288096</v>
      </c>
      <c r="P12" s="161">
        <v>3437727.6999999997</v>
      </c>
      <c r="Q12" s="612" t="s">
        <v>267</v>
      </c>
      <c r="R12" s="612" t="s">
        <v>267</v>
      </c>
      <c r="S12" s="612" t="s">
        <v>267</v>
      </c>
      <c r="T12" s="161">
        <v>11168.900000000001</v>
      </c>
      <c r="U12" s="612" t="s">
        <v>267</v>
      </c>
      <c r="V12" s="612" t="s">
        <v>267</v>
      </c>
      <c r="W12" s="612" t="s">
        <v>267</v>
      </c>
      <c r="X12" s="162">
        <v>21105.8</v>
      </c>
      <c r="Z12" s="176"/>
      <c r="AA12" s="176"/>
      <c r="AB12" s="186"/>
      <c r="AC12" s="176"/>
      <c r="AD12" s="310"/>
      <c r="AE12" s="310"/>
      <c r="AF12" s="310"/>
      <c r="AG12" s="310"/>
      <c r="AH12" s="310"/>
      <c r="AI12" s="310"/>
      <c r="AJ12" s="310"/>
      <c r="AK12" s="310"/>
      <c r="AL12" s="310"/>
      <c r="AM12" s="310"/>
      <c r="AN12" s="310"/>
      <c r="AO12" s="310"/>
      <c r="AP12" s="613"/>
      <c r="AQ12" s="613"/>
      <c r="AR12" s="613"/>
      <c r="AS12" s="310"/>
      <c r="AT12" s="613"/>
      <c r="AU12" s="613"/>
      <c r="AV12" s="613"/>
      <c r="AW12" s="310"/>
      <c r="AX12" s="177"/>
    </row>
    <row r="13" spans="1:50" ht="12" customHeight="1" x14ac:dyDescent="0.15">
      <c r="A13" s="179"/>
      <c r="B13" s="154"/>
      <c r="C13" s="143">
        <v>6</v>
      </c>
      <c r="D13" s="155"/>
      <c r="E13" s="201">
        <v>735</v>
      </c>
      <c r="F13" s="201">
        <v>946.05000000000007</v>
      </c>
      <c r="G13" s="201">
        <v>855.95928199549326</v>
      </c>
      <c r="H13" s="201">
        <v>1622.1</v>
      </c>
      <c r="I13" s="250">
        <v>976.5</v>
      </c>
      <c r="J13" s="250">
        <v>1145.55</v>
      </c>
      <c r="K13" s="250">
        <v>1116.088520055325</v>
      </c>
      <c r="L13" s="201">
        <v>563.9</v>
      </c>
      <c r="M13" s="201">
        <v>1134</v>
      </c>
      <c r="N13" s="201">
        <v>1470</v>
      </c>
      <c r="O13" s="201">
        <v>1288.827207897737</v>
      </c>
      <c r="P13" s="201">
        <v>305990.3</v>
      </c>
      <c r="Q13" s="220">
        <v>0</v>
      </c>
      <c r="R13" s="220">
        <v>0</v>
      </c>
      <c r="S13" s="220">
        <v>0</v>
      </c>
      <c r="T13" s="241">
        <v>829.3</v>
      </c>
      <c r="U13" s="220">
        <v>0</v>
      </c>
      <c r="V13" s="220">
        <v>0</v>
      </c>
      <c r="W13" s="220">
        <v>0</v>
      </c>
      <c r="X13" s="414">
        <v>1560.6</v>
      </c>
      <c r="Y13" s="177"/>
      <c r="Z13" s="176"/>
      <c r="AA13" s="134"/>
      <c r="AB13" s="143"/>
      <c r="AC13" s="134"/>
      <c r="AD13" s="176"/>
      <c r="AE13" s="176"/>
      <c r="AF13" s="176"/>
      <c r="AG13" s="176"/>
      <c r="AH13" s="181"/>
      <c r="AI13" s="181"/>
      <c r="AJ13" s="181"/>
      <c r="AK13" s="176"/>
      <c r="AL13" s="176"/>
      <c r="AM13" s="176"/>
      <c r="AN13" s="176"/>
      <c r="AO13" s="176"/>
      <c r="AP13" s="245"/>
      <c r="AQ13" s="245"/>
      <c r="AR13" s="245"/>
      <c r="AS13" s="253"/>
      <c r="AT13" s="245"/>
      <c r="AU13" s="245"/>
      <c r="AV13" s="245"/>
      <c r="AW13" s="253"/>
      <c r="AX13" s="177"/>
    </row>
    <row r="14" spans="1:50" ht="12" customHeight="1" x14ac:dyDescent="0.15">
      <c r="A14" s="179"/>
      <c r="B14" s="154"/>
      <c r="C14" s="143">
        <v>7</v>
      </c>
      <c r="D14" s="155"/>
      <c r="E14" s="201">
        <v>787.5</v>
      </c>
      <c r="F14" s="201">
        <v>945</v>
      </c>
      <c r="G14" s="201">
        <v>866.2717757282976</v>
      </c>
      <c r="H14" s="201">
        <v>2469.5</v>
      </c>
      <c r="I14" s="250">
        <v>997.5</v>
      </c>
      <c r="J14" s="250">
        <v>1155</v>
      </c>
      <c r="K14" s="250">
        <v>1084.2134831460673</v>
      </c>
      <c r="L14" s="201">
        <v>429.6</v>
      </c>
      <c r="M14" s="201">
        <v>1155</v>
      </c>
      <c r="N14" s="201">
        <v>1470</v>
      </c>
      <c r="O14" s="201">
        <v>1332.9872221855833</v>
      </c>
      <c r="P14" s="201">
        <v>303455.09999999998</v>
      </c>
      <c r="Q14" s="220">
        <v>0</v>
      </c>
      <c r="R14" s="220">
        <v>0</v>
      </c>
      <c r="S14" s="220">
        <v>0</v>
      </c>
      <c r="T14" s="241">
        <v>1247</v>
      </c>
      <c r="U14" s="220">
        <v>0</v>
      </c>
      <c r="V14" s="220">
        <v>0</v>
      </c>
      <c r="W14" s="220">
        <v>0</v>
      </c>
      <c r="X14" s="414">
        <v>2012.2</v>
      </c>
      <c r="Y14" s="177"/>
      <c r="Z14" s="176"/>
      <c r="AA14" s="134"/>
      <c r="AB14" s="143"/>
      <c r="AC14" s="134"/>
      <c r="AD14" s="176"/>
      <c r="AE14" s="176"/>
      <c r="AF14" s="176"/>
      <c r="AG14" s="176"/>
      <c r="AH14" s="181"/>
      <c r="AI14" s="181"/>
      <c r="AJ14" s="181"/>
      <c r="AK14" s="176"/>
      <c r="AL14" s="176"/>
      <c r="AM14" s="176"/>
      <c r="AN14" s="176"/>
      <c r="AO14" s="176"/>
      <c r="AP14" s="245"/>
      <c r="AQ14" s="245"/>
      <c r="AR14" s="245"/>
      <c r="AS14" s="253"/>
      <c r="AT14" s="245"/>
      <c r="AU14" s="245"/>
      <c r="AV14" s="245"/>
      <c r="AW14" s="253"/>
      <c r="AX14" s="177"/>
    </row>
    <row r="15" spans="1:50" ht="12" customHeight="1" x14ac:dyDescent="0.15">
      <c r="A15" s="179"/>
      <c r="B15" s="154"/>
      <c r="C15" s="143">
        <v>8</v>
      </c>
      <c r="D15" s="155"/>
      <c r="E15" s="201">
        <v>787.5</v>
      </c>
      <c r="F15" s="202">
        <v>945</v>
      </c>
      <c r="G15" s="201">
        <v>868.17826343333093</v>
      </c>
      <c r="H15" s="201">
        <v>2266.4</v>
      </c>
      <c r="I15" s="250">
        <v>1050</v>
      </c>
      <c r="J15" s="250">
        <v>1050</v>
      </c>
      <c r="K15" s="250">
        <v>1050</v>
      </c>
      <c r="L15" s="201">
        <v>339</v>
      </c>
      <c r="M15" s="201">
        <v>1107.75</v>
      </c>
      <c r="N15" s="201">
        <v>1470</v>
      </c>
      <c r="O15" s="201">
        <v>1262.2706261483279</v>
      </c>
      <c r="P15" s="201">
        <v>301544.09999999998</v>
      </c>
      <c r="Q15" s="220">
        <v>0</v>
      </c>
      <c r="R15" s="220">
        <v>0</v>
      </c>
      <c r="S15" s="220">
        <v>0</v>
      </c>
      <c r="T15" s="241">
        <v>1134.5999999999999</v>
      </c>
      <c r="U15" s="220">
        <v>0</v>
      </c>
      <c r="V15" s="220">
        <v>0</v>
      </c>
      <c r="W15" s="220">
        <v>0</v>
      </c>
      <c r="X15" s="414">
        <v>1660.7</v>
      </c>
      <c r="Y15" s="177"/>
      <c r="Z15" s="176"/>
      <c r="AA15" s="134"/>
      <c r="AB15" s="143"/>
      <c r="AC15" s="134"/>
      <c r="AD15" s="176"/>
      <c r="AE15" s="176"/>
      <c r="AF15" s="176"/>
      <c r="AG15" s="176"/>
      <c r="AH15" s="181"/>
      <c r="AI15" s="181"/>
      <c r="AJ15" s="181"/>
      <c r="AK15" s="176"/>
      <c r="AL15" s="176"/>
      <c r="AM15" s="176"/>
      <c r="AN15" s="176"/>
      <c r="AO15" s="176"/>
      <c r="AP15" s="245"/>
      <c r="AQ15" s="245"/>
      <c r="AR15" s="245"/>
      <c r="AS15" s="253"/>
      <c r="AT15" s="245"/>
      <c r="AU15" s="245"/>
      <c r="AV15" s="245"/>
      <c r="AW15" s="253"/>
      <c r="AX15" s="177"/>
    </row>
    <row r="16" spans="1:50" ht="12" customHeight="1" x14ac:dyDescent="0.15">
      <c r="A16" s="179"/>
      <c r="B16" s="154"/>
      <c r="C16" s="143">
        <v>9</v>
      </c>
      <c r="D16" s="155"/>
      <c r="E16" s="201">
        <v>735</v>
      </c>
      <c r="F16" s="201">
        <v>924</v>
      </c>
      <c r="G16" s="201">
        <v>845.1310592917647</v>
      </c>
      <c r="H16" s="201">
        <v>2325.6</v>
      </c>
      <c r="I16" s="250">
        <v>1102.5</v>
      </c>
      <c r="J16" s="250">
        <v>1102.5</v>
      </c>
      <c r="K16" s="250">
        <v>1102.5</v>
      </c>
      <c r="L16" s="201">
        <v>716.5</v>
      </c>
      <c r="M16" s="201">
        <v>1186.5</v>
      </c>
      <c r="N16" s="201">
        <v>1417.5</v>
      </c>
      <c r="O16" s="201">
        <v>1299.8739849521039</v>
      </c>
      <c r="P16" s="201">
        <v>287650.7</v>
      </c>
      <c r="Q16" s="220">
        <v>0</v>
      </c>
      <c r="R16" s="220">
        <v>0</v>
      </c>
      <c r="S16" s="220">
        <v>0</v>
      </c>
      <c r="T16" s="241">
        <v>520</v>
      </c>
      <c r="U16" s="220">
        <v>0</v>
      </c>
      <c r="V16" s="220">
        <v>0</v>
      </c>
      <c r="W16" s="220">
        <v>0</v>
      </c>
      <c r="X16" s="414">
        <v>1128.8</v>
      </c>
      <c r="Y16" s="177"/>
      <c r="Z16" s="176"/>
      <c r="AA16" s="134"/>
      <c r="AB16" s="143"/>
      <c r="AC16" s="134"/>
      <c r="AD16" s="176"/>
      <c r="AE16" s="176"/>
      <c r="AF16" s="176"/>
      <c r="AG16" s="176"/>
      <c r="AH16" s="181"/>
      <c r="AI16" s="181"/>
      <c r="AJ16" s="181"/>
      <c r="AK16" s="176"/>
      <c r="AL16" s="176"/>
      <c r="AM16" s="176"/>
      <c r="AN16" s="176"/>
      <c r="AO16" s="176"/>
      <c r="AP16" s="245"/>
      <c r="AQ16" s="245"/>
      <c r="AR16" s="245"/>
      <c r="AS16" s="253"/>
      <c r="AT16" s="245"/>
      <c r="AU16" s="245"/>
      <c r="AV16" s="245"/>
      <c r="AW16" s="253"/>
      <c r="AX16" s="177"/>
    </row>
    <row r="17" spans="1:50" ht="12" customHeight="1" x14ac:dyDescent="0.15">
      <c r="A17" s="179"/>
      <c r="B17" s="154"/>
      <c r="C17" s="143">
        <v>10</v>
      </c>
      <c r="D17" s="155"/>
      <c r="E17" s="201">
        <v>735</v>
      </c>
      <c r="F17" s="201">
        <v>945</v>
      </c>
      <c r="G17" s="201">
        <v>862.35211922811845</v>
      </c>
      <c r="H17" s="201">
        <v>3478.9</v>
      </c>
      <c r="I17" s="220">
        <v>0</v>
      </c>
      <c r="J17" s="220">
        <v>0</v>
      </c>
      <c r="K17" s="220">
        <v>0</v>
      </c>
      <c r="L17" s="201">
        <v>439.9</v>
      </c>
      <c r="M17" s="201">
        <v>1155</v>
      </c>
      <c r="N17" s="201">
        <v>1391.25</v>
      </c>
      <c r="O17" s="201">
        <v>1306.8021363029904</v>
      </c>
      <c r="P17" s="201">
        <v>298040.90000000002</v>
      </c>
      <c r="Q17" s="220">
        <v>0</v>
      </c>
      <c r="R17" s="220">
        <v>0</v>
      </c>
      <c r="S17" s="220">
        <v>0</v>
      </c>
      <c r="T17" s="241">
        <v>905</v>
      </c>
      <c r="U17" s="220">
        <v>0</v>
      </c>
      <c r="V17" s="220">
        <v>0</v>
      </c>
      <c r="W17" s="220">
        <v>0</v>
      </c>
      <c r="X17" s="414">
        <v>1495.7</v>
      </c>
      <c r="Y17" s="177"/>
      <c r="Z17" s="176"/>
      <c r="AA17" s="134"/>
      <c r="AB17" s="143"/>
      <c r="AC17" s="134"/>
      <c r="AD17" s="176"/>
      <c r="AE17" s="176"/>
      <c r="AF17" s="176"/>
      <c r="AG17" s="176"/>
      <c r="AH17" s="181"/>
      <c r="AI17" s="181"/>
      <c r="AJ17" s="181"/>
      <c r="AK17" s="176"/>
      <c r="AL17" s="176"/>
      <c r="AM17" s="176"/>
      <c r="AN17" s="176"/>
      <c r="AO17" s="176"/>
      <c r="AP17" s="245"/>
      <c r="AQ17" s="245"/>
      <c r="AR17" s="245"/>
      <c r="AS17" s="253"/>
      <c r="AT17" s="245"/>
      <c r="AU17" s="245"/>
      <c r="AV17" s="245"/>
      <c r="AW17" s="253"/>
      <c r="AX17" s="177"/>
    </row>
    <row r="18" spans="1:50" ht="12" customHeight="1" x14ac:dyDescent="0.15">
      <c r="A18" s="179"/>
      <c r="B18" s="154"/>
      <c r="C18" s="143">
        <v>11</v>
      </c>
      <c r="D18" s="155"/>
      <c r="E18" s="201">
        <v>787.5</v>
      </c>
      <c r="F18" s="201">
        <v>988.05000000000007</v>
      </c>
      <c r="G18" s="201">
        <v>879.28952184854734</v>
      </c>
      <c r="H18" s="201">
        <v>2728.1</v>
      </c>
      <c r="I18" s="220">
        <v>0</v>
      </c>
      <c r="J18" s="220">
        <v>0</v>
      </c>
      <c r="K18" s="220">
        <v>0</v>
      </c>
      <c r="L18" s="201">
        <v>533.70000000000005</v>
      </c>
      <c r="M18" s="201">
        <v>1155</v>
      </c>
      <c r="N18" s="201">
        <v>1391.25</v>
      </c>
      <c r="O18" s="201">
        <v>1296.1822517886283</v>
      </c>
      <c r="P18" s="202">
        <v>316760.40000000002</v>
      </c>
      <c r="Q18" s="220">
        <v>0</v>
      </c>
      <c r="R18" s="220">
        <v>0</v>
      </c>
      <c r="S18" s="220">
        <v>0</v>
      </c>
      <c r="T18" s="241">
        <v>1030.2</v>
      </c>
      <c r="U18" s="220">
        <v>0</v>
      </c>
      <c r="V18" s="220">
        <v>0</v>
      </c>
      <c r="W18" s="220">
        <v>0</v>
      </c>
      <c r="X18" s="414">
        <v>1910.8</v>
      </c>
      <c r="Y18" s="177"/>
      <c r="Z18" s="176"/>
      <c r="AA18" s="134"/>
      <c r="AB18" s="143"/>
      <c r="AC18" s="134"/>
      <c r="AD18" s="176"/>
      <c r="AE18" s="176"/>
      <c r="AF18" s="176"/>
      <c r="AG18" s="176"/>
      <c r="AH18" s="181"/>
      <c r="AI18" s="181"/>
      <c r="AJ18" s="181"/>
      <c r="AK18" s="176"/>
      <c r="AL18" s="176"/>
      <c r="AM18" s="176"/>
      <c r="AN18" s="176"/>
      <c r="AO18" s="176"/>
      <c r="AP18" s="245"/>
      <c r="AQ18" s="245"/>
      <c r="AR18" s="245"/>
      <c r="AS18" s="253"/>
      <c r="AT18" s="245"/>
      <c r="AU18" s="245"/>
      <c r="AV18" s="245"/>
      <c r="AW18" s="253"/>
      <c r="AX18" s="177"/>
    </row>
    <row r="19" spans="1:50" ht="12" customHeight="1" x14ac:dyDescent="0.15">
      <c r="A19" s="179"/>
      <c r="B19" s="154"/>
      <c r="C19" s="143">
        <v>12</v>
      </c>
      <c r="D19" s="155"/>
      <c r="E19" s="201">
        <v>787.5</v>
      </c>
      <c r="F19" s="201">
        <v>968.1</v>
      </c>
      <c r="G19" s="201">
        <v>853.79187147823984</v>
      </c>
      <c r="H19" s="201">
        <v>3704.5</v>
      </c>
      <c r="I19" s="220">
        <v>0</v>
      </c>
      <c r="J19" s="220">
        <v>0</v>
      </c>
      <c r="K19" s="220">
        <v>0</v>
      </c>
      <c r="L19" s="202">
        <v>251.6</v>
      </c>
      <c r="M19" s="201">
        <v>1155</v>
      </c>
      <c r="N19" s="201">
        <v>1470</v>
      </c>
      <c r="O19" s="201">
        <v>1314.4830580733972</v>
      </c>
      <c r="P19" s="201">
        <v>283348.3</v>
      </c>
      <c r="Q19" s="220">
        <v>0</v>
      </c>
      <c r="R19" s="220">
        <v>0</v>
      </c>
      <c r="S19" s="244">
        <v>0</v>
      </c>
      <c r="T19" s="241">
        <v>735.7</v>
      </c>
      <c r="U19" s="220">
        <v>0</v>
      </c>
      <c r="V19" s="220">
        <v>0</v>
      </c>
      <c r="W19" s="220">
        <v>0</v>
      </c>
      <c r="X19" s="414">
        <v>3941.6</v>
      </c>
      <c r="Y19" s="177"/>
      <c r="Z19" s="176"/>
      <c r="AA19" s="134"/>
      <c r="AB19" s="143"/>
      <c r="AC19" s="134"/>
      <c r="AD19" s="176"/>
      <c r="AE19" s="176"/>
      <c r="AF19" s="176"/>
      <c r="AG19" s="176"/>
      <c r="AH19" s="245"/>
      <c r="AI19" s="245"/>
      <c r="AJ19" s="245"/>
      <c r="AK19" s="176"/>
      <c r="AL19" s="176"/>
      <c r="AM19" s="176"/>
      <c r="AN19" s="176"/>
      <c r="AO19" s="176"/>
      <c r="AP19" s="245"/>
      <c r="AQ19" s="245"/>
      <c r="AR19" s="245"/>
      <c r="AS19" s="253"/>
      <c r="AT19" s="245"/>
      <c r="AU19" s="245"/>
      <c r="AV19" s="245"/>
      <c r="AW19" s="253"/>
      <c r="AX19" s="177"/>
    </row>
    <row r="20" spans="1:50" ht="12" customHeight="1" x14ac:dyDescent="0.15">
      <c r="A20" s="179"/>
      <c r="B20" s="154" t="s">
        <v>391</v>
      </c>
      <c r="C20" s="143">
        <v>1</v>
      </c>
      <c r="D20" s="155" t="s">
        <v>392</v>
      </c>
      <c r="E20" s="202">
        <v>787.5</v>
      </c>
      <c r="F20" s="201">
        <v>968.1</v>
      </c>
      <c r="G20" s="202">
        <v>857.17883509216904</v>
      </c>
      <c r="H20" s="201">
        <v>3124.4</v>
      </c>
      <c r="I20" s="220">
        <v>1031.1000000000001</v>
      </c>
      <c r="J20" s="220">
        <v>1031.1000000000001</v>
      </c>
      <c r="K20" s="220">
        <v>1031.507874015748</v>
      </c>
      <c r="L20" s="201">
        <v>837.7</v>
      </c>
      <c r="M20" s="201">
        <v>1155</v>
      </c>
      <c r="N20" s="201">
        <v>1391.25</v>
      </c>
      <c r="O20" s="201">
        <v>1306.7962119480158</v>
      </c>
      <c r="P20" s="201">
        <v>237847.8</v>
      </c>
      <c r="Q20" s="220">
        <v>0</v>
      </c>
      <c r="R20" s="220">
        <v>0</v>
      </c>
      <c r="S20" s="220">
        <v>0</v>
      </c>
      <c r="T20" s="241">
        <v>387.9</v>
      </c>
      <c r="U20" s="220">
        <v>0</v>
      </c>
      <c r="V20" s="220">
        <v>0</v>
      </c>
      <c r="W20" s="220">
        <v>0</v>
      </c>
      <c r="X20" s="414">
        <v>1711.9</v>
      </c>
      <c r="Y20" s="177"/>
      <c r="Z20" s="176"/>
      <c r="AA20" s="134"/>
      <c r="AB20" s="143"/>
      <c r="AC20" s="134"/>
      <c r="AD20" s="176"/>
      <c r="AE20" s="176"/>
      <c r="AF20" s="176"/>
      <c r="AG20" s="176"/>
      <c r="AH20" s="245"/>
      <c r="AI20" s="245"/>
      <c r="AJ20" s="245"/>
      <c r="AK20" s="176"/>
      <c r="AL20" s="176"/>
      <c r="AM20" s="176"/>
      <c r="AN20" s="176"/>
      <c r="AO20" s="176"/>
      <c r="AP20" s="245"/>
      <c r="AQ20" s="245"/>
      <c r="AR20" s="245"/>
      <c r="AS20" s="253"/>
      <c r="AT20" s="245"/>
      <c r="AU20" s="245"/>
      <c r="AV20" s="245"/>
      <c r="AW20" s="253"/>
      <c r="AX20" s="177"/>
    </row>
    <row r="21" spans="1:50" ht="12" customHeight="1" x14ac:dyDescent="0.15">
      <c r="A21" s="179"/>
      <c r="B21" s="154"/>
      <c r="C21" s="143">
        <v>2</v>
      </c>
      <c r="D21" s="155"/>
      <c r="E21" s="201">
        <v>787.5</v>
      </c>
      <c r="F21" s="201">
        <v>1050</v>
      </c>
      <c r="G21" s="202">
        <v>865.96061083971176</v>
      </c>
      <c r="H21" s="201">
        <v>3067.7</v>
      </c>
      <c r="I21" s="220">
        <v>0</v>
      </c>
      <c r="J21" s="220">
        <v>0</v>
      </c>
      <c r="K21" s="220">
        <v>0</v>
      </c>
      <c r="L21" s="201">
        <v>715.9</v>
      </c>
      <c r="M21" s="201">
        <v>1239</v>
      </c>
      <c r="N21" s="201">
        <v>1470</v>
      </c>
      <c r="O21" s="201">
        <v>1331.1458256390317</v>
      </c>
      <c r="P21" s="201">
        <v>272947.8</v>
      </c>
      <c r="Q21" s="220">
        <v>0</v>
      </c>
      <c r="R21" s="220">
        <v>0</v>
      </c>
      <c r="S21" s="220">
        <v>0</v>
      </c>
      <c r="T21" s="241">
        <v>402</v>
      </c>
      <c r="U21" s="220">
        <v>0</v>
      </c>
      <c r="V21" s="220">
        <v>0</v>
      </c>
      <c r="W21" s="220">
        <v>0</v>
      </c>
      <c r="X21" s="414">
        <v>985.9</v>
      </c>
      <c r="Y21" s="177"/>
      <c r="Z21" s="176"/>
      <c r="AA21" s="134"/>
      <c r="AB21" s="143"/>
      <c r="AC21" s="134"/>
      <c r="AD21" s="176"/>
      <c r="AE21" s="176"/>
      <c r="AF21" s="176"/>
      <c r="AG21" s="176"/>
      <c r="AH21" s="245"/>
      <c r="AI21" s="245"/>
      <c r="AJ21" s="245"/>
      <c r="AK21" s="176"/>
      <c r="AL21" s="176"/>
      <c r="AM21" s="176"/>
      <c r="AN21" s="176"/>
      <c r="AO21" s="176"/>
      <c r="AP21" s="245"/>
      <c r="AQ21" s="245"/>
      <c r="AR21" s="245"/>
      <c r="AS21" s="253"/>
      <c r="AT21" s="245"/>
      <c r="AU21" s="245"/>
      <c r="AV21" s="245"/>
      <c r="AW21" s="253"/>
      <c r="AX21" s="177"/>
    </row>
    <row r="22" spans="1:50" ht="12" customHeight="1" x14ac:dyDescent="0.15">
      <c r="A22" s="179"/>
      <c r="B22" s="154"/>
      <c r="C22" s="143">
        <v>3</v>
      </c>
      <c r="D22" s="155"/>
      <c r="E22" s="201">
        <v>735</v>
      </c>
      <c r="F22" s="201">
        <v>997.5</v>
      </c>
      <c r="G22" s="201">
        <v>862.14284462360865</v>
      </c>
      <c r="H22" s="201">
        <v>2397.6</v>
      </c>
      <c r="I22" s="220">
        <v>1152.9000000000001</v>
      </c>
      <c r="J22" s="220">
        <v>1152.9000000000001</v>
      </c>
      <c r="K22" s="220">
        <v>1152.9170040485831</v>
      </c>
      <c r="L22" s="201">
        <v>686.9</v>
      </c>
      <c r="M22" s="201">
        <v>1239</v>
      </c>
      <c r="N22" s="201">
        <v>1470</v>
      </c>
      <c r="O22" s="201">
        <v>1319.2029795187393</v>
      </c>
      <c r="P22" s="201">
        <v>293834.7</v>
      </c>
      <c r="Q22" s="220">
        <v>0</v>
      </c>
      <c r="R22" s="220">
        <v>0</v>
      </c>
      <c r="S22" s="220">
        <v>0</v>
      </c>
      <c r="T22" s="414">
        <v>278</v>
      </c>
      <c r="U22" s="220">
        <v>0</v>
      </c>
      <c r="V22" s="220">
        <v>0</v>
      </c>
      <c r="W22" s="220">
        <v>0</v>
      </c>
      <c r="X22" s="414">
        <v>1974.7</v>
      </c>
      <c r="Y22" s="177"/>
      <c r="Z22" s="177"/>
      <c r="AA22" s="177"/>
      <c r="AB22" s="177"/>
      <c r="AC22" s="177"/>
      <c r="AD22" s="608"/>
      <c r="AE22" s="608"/>
      <c r="AF22" s="177"/>
      <c r="AG22" s="608"/>
      <c r="AH22" s="614"/>
      <c r="AI22" s="608"/>
      <c r="AJ22" s="177"/>
      <c r="AK22" s="608"/>
      <c r="AL22" s="608"/>
      <c r="AM22" s="608"/>
      <c r="AN22" s="177"/>
      <c r="AO22" s="608"/>
      <c r="AP22" s="245"/>
      <c r="AQ22" s="245"/>
      <c r="AR22" s="245"/>
      <c r="AS22" s="615"/>
      <c r="AT22" s="245"/>
      <c r="AU22" s="245"/>
      <c r="AV22" s="245"/>
      <c r="AW22" s="615"/>
      <c r="AX22" s="177"/>
    </row>
    <row r="23" spans="1:50" ht="12" customHeight="1" x14ac:dyDescent="0.15">
      <c r="A23" s="179"/>
      <c r="B23" s="154"/>
      <c r="C23" s="143">
        <v>4</v>
      </c>
      <c r="D23" s="155"/>
      <c r="E23" s="201">
        <v>735</v>
      </c>
      <c r="F23" s="201">
        <v>997.5</v>
      </c>
      <c r="G23" s="201">
        <v>845.70470113540375</v>
      </c>
      <c r="H23" s="201">
        <v>2909.5</v>
      </c>
      <c r="I23" s="220">
        <v>1102.5</v>
      </c>
      <c r="J23" s="220">
        <v>1102.5</v>
      </c>
      <c r="K23" s="220">
        <v>1102.5</v>
      </c>
      <c r="L23" s="201">
        <v>1912.9</v>
      </c>
      <c r="M23" s="201">
        <v>1197</v>
      </c>
      <c r="N23" s="201">
        <v>1470</v>
      </c>
      <c r="O23" s="201">
        <v>1324.4102810607308</v>
      </c>
      <c r="P23" s="201">
        <v>235156.8</v>
      </c>
      <c r="Q23" s="220">
        <v>0</v>
      </c>
      <c r="R23" s="220">
        <v>0</v>
      </c>
      <c r="S23" s="220">
        <v>0</v>
      </c>
      <c r="T23" s="241">
        <v>481.3</v>
      </c>
      <c r="U23" s="244">
        <v>0</v>
      </c>
      <c r="V23" s="220">
        <v>0</v>
      </c>
      <c r="W23" s="220">
        <v>0</v>
      </c>
      <c r="X23" s="414">
        <v>1976.7</v>
      </c>
      <c r="Y23" s="177"/>
      <c r="Z23" s="177"/>
      <c r="AA23" s="177"/>
      <c r="AB23" s="177"/>
      <c r="AC23" s="177"/>
      <c r="AD23" s="608"/>
      <c r="AE23" s="608"/>
      <c r="AF23" s="177"/>
      <c r="AG23" s="608"/>
      <c r="AH23" s="614"/>
      <c r="AI23" s="608"/>
      <c r="AJ23" s="177"/>
      <c r="AK23" s="608"/>
      <c r="AL23" s="608"/>
      <c r="AM23" s="608"/>
      <c r="AN23" s="177"/>
      <c r="AO23" s="608"/>
      <c r="AP23" s="245"/>
      <c r="AQ23" s="245"/>
      <c r="AR23" s="245"/>
      <c r="AS23" s="615"/>
      <c r="AT23" s="245"/>
      <c r="AU23" s="245"/>
      <c r="AV23" s="245"/>
      <c r="AW23" s="615"/>
      <c r="AX23" s="177"/>
    </row>
    <row r="24" spans="1:50" ht="12" customHeight="1" x14ac:dyDescent="0.15">
      <c r="A24" s="179"/>
      <c r="B24" s="154"/>
      <c r="C24" s="143">
        <v>5</v>
      </c>
      <c r="D24" s="155"/>
      <c r="E24" s="201">
        <v>735</v>
      </c>
      <c r="F24" s="201">
        <v>997.5</v>
      </c>
      <c r="G24" s="201">
        <v>862.82447624474059</v>
      </c>
      <c r="H24" s="201">
        <v>4919.8</v>
      </c>
      <c r="I24" s="220">
        <v>1173.9000000000001</v>
      </c>
      <c r="J24" s="220">
        <v>1173.9000000000001</v>
      </c>
      <c r="K24" s="220">
        <v>1174.427255985267</v>
      </c>
      <c r="L24" s="201">
        <v>1105.7</v>
      </c>
      <c r="M24" s="201">
        <v>1197</v>
      </c>
      <c r="N24" s="201">
        <v>1470</v>
      </c>
      <c r="O24" s="201">
        <v>1356.750958948257</v>
      </c>
      <c r="P24" s="201">
        <v>254177.1</v>
      </c>
      <c r="Q24" s="220">
        <v>0</v>
      </c>
      <c r="R24" s="220">
        <v>0</v>
      </c>
      <c r="S24" s="220">
        <v>0</v>
      </c>
      <c r="T24" s="241">
        <v>490.7</v>
      </c>
      <c r="U24" s="220">
        <v>0</v>
      </c>
      <c r="V24" s="220">
        <v>0</v>
      </c>
      <c r="W24" s="220">
        <v>0</v>
      </c>
      <c r="X24" s="414">
        <v>2598.3000000000002</v>
      </c>
      <c r="Y24" s="177"/>
      <c r="Z24" s="177"/>
      <c r="AA24" s="177"/>
      <c r="AB24" s="177"/>
      <c r="AC24" s="177"/>
      <c r="AD24" s="608"/>
      <c r="AE24" s="608"/>
      <c r="AF24" s="177"/>
      <c r="AG24" s="608"/>
      <c r="AH24" s="614"/>
      <c r="AI24" s="608"/>
      <c r="AJ24" s="177"/>
      <c r="AK24" s="608"/>
      <c r="AL24" s="608"/>
      <c r="AM24" s="608"/>
      <c r="AN24" s="177"/>
      <c r="AO24" s="608"/>
      <c r="AP24" s="245"/>
      <c r="AQ24" s="245"/>
      <c r="AR24" s="245"/>
      <c r="AS24" s="615"/>
      <c r="AT24" s="245"/>
      <c r="AU24" s="245"/>
      <c r="AV24" s="245"/>
      <c r="AW24" s="615"/>
      <c r="AX24" s="177"/>
    </row>
    <row r="25" spans="1:50" ht="12" customHeight="1" x14ac:dyDescent="0.15">
      <c r="A25" s="179"/>
      <c r="B25" s="151"/>
      <c r="C25" s="153">
        <v>6</v>
      </c>
      <c r="D25" s="165"/>
      <c r="E25" s="247">
        <v>0</v>
      </c>
      <c r="F25" s="247">
        <v>0</v>
      </c>
      <c r="G25" s="247">
        <v>0</v>
      </c>
      <c r="H25" s="247">
        <v>0</v>
      </c>
      <c r="I25" s="247">
        <v>0</v>
      </c>
      <c r="J25" s="247">
        <v>0</v>
      </c>
      <c r="K25" s="247">
        <v>0</v>
      </c>
      <c r="L25" s="247">
        <v>0</v>
      </c>
      <c r="M25" s="247">
        <v>0</v>
      </c>
      <c r="N25" s="247">
        <v>0</v>
      </c>
      <c r="O25" s="247">
        <v>0</v>
      </c>
      <c r="P25" s="247">
        <v>0</v>
      </c>
      <c r="Q25" s="247">
        <v>0</v>
      </c>
      <c r="R25" s="247">
        <v>0</v>
      </c>
      <c r="S25" s="247">
        <v>0</v>
      </c>
      <c r="T25" s="247">
        <v>0</v>
      </c>
      <c r="U25" s="247">
        <v>0</v>
      </c>
      <c r="V25" s="247">
        <v>0</v>
      </c>
      <c r="W25" s="247">
        <v>0</v>
      </c>
      <c r="X25" s="248">
        <v>0</v>
      </c>
      <c r="Y25" s="177"/>
      <c r="Z25" s="177"/>
      <c r="AA25" s="177"/>
      <c r="AB25" s="177"/>
      <c r="AC25" s="177"/>
      <c r="AD25" s="608"/>
      <c r="AE25" s="608"/>
      <c r="AF25" s="177"/>
      <c r="AG25" s="608"/>
      <c r="AH25" s="614"/>
      <c r="AI25" s="608"/>
      <c r="AJ25" s="177"/>
      <c r="AK25" s="608"/>
      <c r="AL25" s="608"/>
      <c r="AM25" s="608"/>
      <c r="AN25" s="177"/>
      <c r="AO25" s="608"/>
      <c r="AP25" s="245"/>
      <c r="AQ25" s="245"/>
      <c r="AR25" s="245"/>
      <c r="AS25" s="615"/>
      <c r="AT25" s="245"/>
      <c r="AU25" s="245"/>
      <c r="AV25" s="245"/>
      <c r="AW25" s="615"/>
      <c r="AX25" s="177"/>
    </row>
    <row r="26" spans="1:50" x14ac:dyDescent="0.15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</row>
    <row r="27" spans="1:50" x14ac:dyDescent="0.15">
      <c r="X27" s="253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</row>
    <row r="28" spans="1:50" x14ac:dyDescent="0.15">
      <c r="X28" s="253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</row>
    <row r="29" spans="1:50" x14ac:dyDescent="0.15">
      <c r="X29" s="176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</row>
    <row r="30" spans="1:50" x14ac:dyDescent="0.15">
      <c r="H30" s="177"/>
      <c r="I30" s="177"/>
      <c r="J30" s="177"/>
      <c r="K30" s="177"/>
      <c r="X30" s="176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</row>
    <row r="31" spans="1:50" x14ac:dyDescent="0.15">
      <c r="H31" s="177"/>
      <c r="I31" s="177"/>
      <c r="J31" s="177"/>
      <c r="K31" s="177"/>
      <c r="X31" s="176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</row>
    <row r="32" spans="1:50" x14ac:dyDescent="0.15">
      <c r="H32" s="177"/>
      <c r="I32" s="177"/>
      <c r="J32" s="177"/>
      <c r="K32" s="177"/>
      <c r="X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</row>
    <row r="33" spans="8:50" x14ac:dyDescent="0.15">
      <c r="H33" s="177"/>
      <c r="I33" s="177"/>
      <c r="J33" s="177"/>
      <c r="K33" s="177"/>
      <c r="X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</row>
    <row r="34" spans="8:50" x14ac:dyDescent="0.15">
      <c r="X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</row>
    <row r="35" spans="8:50" x14ac:dyDescent="0.15"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</row>
    <row r="36" spans="8:50" x14ac:dyDescent="0.15"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</row>
    <row r="37" spans="8:50" x14ac:dyDescent="0.15"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</row>
    <row r="38" spans="8:50" x14ac:dyDescent="0.15"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</row>
    <row r="39" spans="8:50" x14ac:dyDescent="0.15"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</row>
    <row r="40" spans="8:50" x14ac:dyDescent="0.15"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</row>
    <row r="41" spans="8:50" x14ac:dyDescent="0.15"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8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1" spans="2:53" ht="8.25" customHeight="1" x14ac:dyDescent="0.15"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</row>
    <row r="2" spans="2:53" ht="6" customHeight="1" x14ac:dyDescent="0.15"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</row>
    <row r="3" spans="2:53" x14ac:dyDescent="0.15">
      <c r="B3" s="135" t="s">
        <v>398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</row>
    <row r="4" spans="2:53" ht="8.25" customHeight="1" x14ac:dyDescent="0.15">
      <c r="X4" s="137" t="s">
        <v>225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34"/>
      <c r="AY4" s="134"/>
      <c r="AZ4" s="134"/>
      <c r="BA4" s="134"/>
    </row>
    <row r="5" spans="2:53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34"/>
      <c r="Q5" s="150"/>
      <c r="R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</row>
    <row r="6" spans="2:53" ht="13.5" customHeight="1" x14ac:dyDescent="0.15">
      <c r="B6" s="183"/>
      <c r="C6" s="555" t="s">
        <v>88</v>
      </c>
      <c r="D6" s="556"/>
      <c r="E6" s="776" t="s">
        <v>89</v>
      </c>
      <c r="F6" s="777"/>
      <c r="G6" s="777"/>
      <c r="H6" s="778"/>
      <c r="I6" s="776" t="s">
        <v>90</v>
      </c>
      <c r="J6" s="777"/>
      <c r="K6" s="777"/>
      <c r="L6" s="778"/>
      <c r="M6" s="776" t="s">
        <v>91</v>
      </c>
      <c r="N6" s="777"/>
      <c r="O6" s="777"/>
      <c r="P6" s="778"/>
      <c r="Q6" s="776" t="s">
        <v>93</v>
      </c>
      <c r="R6" s="777"/>
      <c r="S6" s="777"/>
      <c r="T6" s="778"/>
      <c r="U6" s="776" t="s">
        <v>104</v>
      </c>
      <c r="V6" s="777"/>
      <c r="W6" s="777"/>
      <c r="X6" s="778"/>
      <c r="Z6" s="134"/>
      <c r="AA6" s="176"/>
      <c r="AB6" s="561"/>
      <c r="AC6" s="561"/>
      <c r="AD6" s="772"/>
      <c r="AE6" s="772"/>
      <c r="AF6" s="772"/>
      <c r="AG6" s="772"/>
      <c r="AH6" s="772"/>
      <c r="AI6" s="772"/>
      <c r="AJ6" s="772"/>
      <c r="AK6" s="772"/>
      <c r="AL6" s="772"/>
      <c r="AM6" s="772"/>
      <c r="AN6" s="772"/>
      <c r="AO6" s="772"/>
      <c r="AP6" s="772"/>
      <c r="AQ6" s="772"/>
      <c r="AR6" s="772"/>
      <c r="AS6" s="772"/>
      <c r="AT6" s="772"/>
      <c r="AU6" s="772"/>
      <c r="AV6" s="772"/>
      <c r="AW6" s="772"/>
      <c r="AX6" s="134"/>
      <c r="AY6" s="134"/>
      <c r="AZ6" s="134"/>
      <c r="BA6" s="134"/>
    </row>
    <row r="7" spans="2:53" x14ac:dyDescent="0.15">
      <c r="B7" s="187" t="s">
        <v>94</v>
      </c>
      <c r="C7" s="188"/>
      <c r="D7" s="189"/>
      <c r="E7" s="166" t="s">
        <v>95</v>
      </c>
      <c r="F7" s="148" t="s">
        <v>96</v>
      </c>
      <c r="G7" s="232" t="s">
        <v>97</v>
      </c>
      <c r="H7" s="148" t="s">
        <v>98</v>
      </c>
      <c r="I7" s="166" t="s">
        <v>95</v>
      </c>
      <c r="J7" s="148" t="s">
        <v>96</v>
      </c>
      <c r="K7" s="232" t="s">
        <v>97</v>
      </c>
      <c r="L7" s="148" t="s">
        <v>98</v>
      </c>
      <c r="M7" s="166" t="s">
        <v>95</v>
      </c>
      <c r="N7" s="148" t="s">
        <v>96</v>
      </c>
      <c r="O7" s="232" t="s">
        <v>97</v>
      </c>
      <c r="P7" s="148" t="s">
        <v>98</v>
      </c>
      <c r="Q7" s="166" t="s">
        <v>95</v>
      </c>
      <c r="R7" s="148" t="s">
        <v>96</v>
      </c>
      <c r="S7" s="232" t="s">
        <v>97</v>
      </c>
      <c r="T7" s="148" t="s">
        <v>98</v>
      </c>
      <c r="U7" s="166" t="s">
        <v>95</v>
      </c>
      <c r="V7" s="148" t="s">
        <v>96</v>
      </c>
      <c r="W7" s="232" t="s">
        <v>97</v>
      </c>
      <c r="X7" s="148" t="s">
        <v>98</v>
      </c>
      <c r="Z7" s="134"/>
      <c r="AA7" s="188"/>
      <c r="AB7" s="188"/>
      <c r="AC7" s="188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34"/>
      <c r="AY7" s="134"/>
      <c r="AZ7" s="134"/>
      <c r="BA7" s="134"/>
    </row>
    <row r="8" spans="2:53" x14ac:dyDescent="0.15">
      <c r="B8" s="195"/>
      <c r="C8" s="182"/>
      <c r="D8" s="182"/>
      <c r="E8" s="151"/>
      <c r="F8" s="152"/>
      <c r="G8" s="153" t="s">
        <v>99</v>
      </c>
      <c r="H8" s="152"/>
      <c r="I8" s="151"/>
      <c r="J8" s="152"/>
      <c r="K8" s="153" t="s">
        <v>99</v>
      </c>
      <c r="L8" s="152"/>
      <c r="M8" s="151"/>
      <c r="N8" s="152"/>
      <c r="O8" s="153" t="s">
        <v>99</v>
      </c>
      <c r="P8" s="152"/>
      <c r="Q8" s="151"/>
      <c r="R8" s="152"/>
      <c r="S8" s="153" t="s">
        <v>99</v>
      </c>
      <c r="T8" s="152"/>
      <c r="U8" s="151"/>
      <c r="V8" s="152"/>
      <c r="W8" s="153" t="s">
        <v>99</v>
      </c>
      <c r="X8" s="152"/>
      <c r="Z8" s="134"/>
      <c r="AA8" s="176"/>
      <c r="AB8" s="176"/>
      <c r="AC8" s="176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34"/>
      <c r="AY8" s="134"/>
      <c r="AZ8" s="134"/>
      <c r="BA8" s="134"/>
    </row>
    <row r="9" spans="2:53" s="179" customFormat="1" ht="14.1" customHeight="1" x14ac:dyDescent="0.15">
      <c r="B9" s="200" t="s">
        <v>389</v>
      </c>
      <c r="C9" s="186">
        <v>21</v>
      </c>
      <c r="D9" s="176" t="s">
        <v>390</v>
      </c>
      <c r="E9" s="200">
        <v>1575</v>
      </c>
      <c r="F9" s="201">
        <v>2940</v>
      </c>
      <c r="G9" s="176">
        <v>2252</v>
      </c>
      <c r="H9" s="201">
        <v>98251</v>
      </c>
      <c r="I9" s="200">
        <v>1260</v>
      </c>
      <c r="J9" s="201">
        <v>2039</v>
      </c>
      <c r="K9" s="176">
        <v>1651</v>
      </c>
      <c r="L9" s="201">
        <v>67030</v>
      </c>
      <c r="M9" s="200">
        <v>998</v>
      </c>
      <c r="N9" s="201">
        <v>1733</v>
      </c>
      <c r="O9" s="176">
        <v>1290</v>
      </c>
      <c r="P9" s="201">
        <v>58409</v>
      </c>
      <c r="Q9" s="200">
        <v>3675</v>
      </c>
      <c r="R9" s="201">
        <v>5565</v>
      </c>
      <c r="S9" s="176">
        <v>4338</v>
      </c>
      <c r="T9" s="201">
        <v>23962</v>
      </c>
      <c r="U9" s="200">
        <v>2940</v>
      </c>
      <c r="V9" s="201">
        <v>4725</v>
      </c>
      <c r="W9" s="176">
        <v>3878</v>
      </c>
      <c r="X9" s="201">
        <v>47369</v>
      </c>
      <c r="Z9" s="176"/>
      <c r="AA9" s="176"/>
      <c r="AB9" s="18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</row>
    <row r="10" spans="2:53" s="179" customFormat="1" ht="14.1" customHeight="1" x14ac:dyDescent="0.15">
      <c r="B10" s="200"/>
      <c r="C10" s="186">
        <v>22</v>
      </c>
      <c r="D10" s="202"/>
      <c r="E10" s="201">
        <v>1817</v>
      </c>
      <c r="F10" s="201">
        <v>3150</v>
      </c>
      <c r="G10" s="201">
        <v>2259</v>
      </c>
      <c r="H10" s="201">
        <v>129465</v>
      </c>
      <c r="I10" s="201">
        <v>1260</v>
      </c>
      <c r="J10" s="201">
        <v>2100</v>
      </c>
      <c r="K10" s="201">
        <v>1674</v>
      </c>
      <c r="L10" s="201">
        <v>52313</v>
      </c>
      <c r="M10" s="201">
        <v>945</v>
      </c>
      <c r="N10" s="201">
        <v>1711</v>
      </c>
      <c r="O10" s="201">
        <v>1331</v>
      </c>
      <c r="P10" s="201">
        <v>69781</v>
      </c>
      <c r="Q10" s="201">
        <v>3990</v>
      </c>
      <c r="R10" s="201">
        <v>5145</v>
      </c>
      <c r="S10" s="201">
        <v>4430</v>
      </c>
      <c r="T10" s="201">
        <v>22665</v>
      </c>
      <c r="U10" s="201">
        <v>3339</v>
      </c>
      <c r="V10" s="201">
        <v>4673</v>
      </c>
      <c r="W10" s="201">
        <v>3906</v>
      </c>
      <c r="X10" s="202">
        <v>41166</v>
      </c>
      <c r="Z10" s="176"/>
      <c r="AA10" s="176"/>
      <c r="AB10" s="18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</row>
    <row r="11" spans="2:53" s="179" customFormat="1" ht="14.1" customHeight="1" x14ac:dyDescent="0.15">
      <c r="B11" s="200"/>
      <c r="C11" s="186">
        <v>23</v>
      </c>
      <c r="D11" s="202"/>
      <c r="E11" s="309">
        <v>1995</v>
      </c>
      <c r="F11" s="309">
        <v>2940</v>
      </c>
      <c r="G11" s="309">
        <v>2416.1159267998632</v>
      </c>
      <c r="H11" s="309">
        <v>117190.79999999999</v>
      </c>
      <c r="I11" s="309">
        <v>1496.25</v>
      </c>
      <c r="J11" s="309">
        <v>2047.5</v>
      </c>
      <c r="K11" s="309">
        <v>1727.4402574242072</v>
      </c>
      <c r="L11" s="309">
        <v>43371.6</v>
      </c>
      <c r="M11" s="309">
        <v>1050</v>
      </c>
      <c r="N11" s="309">
        <v>1732.5</v>
      </c>
      <c r="O11" s="309">
        <v>1442.6306274760898</v>
      </c>
      <c r="P11" s="309">
        <v>47504.600000000006</v>
      </c>
      <c r="Q11" s="338">
        <v>4095</v>
      </c>
      <c r="R11" s="309">
        <v>5565</v>
      </c>
      <c r="S11" s="309">
        <v>4527.3456209710566</v>
      </c>
      <c r="T11" s="309">
        <v>16123.6</v>
      </c>
      <c r="U11" s="309">
        <v>3360</v>
      </c>
      <c r="V11" s="309">
        <v>4410</v>
      </c>
      <c r="W11" s="309">
        <v>3987.7893203560243</v>
      </c>
      <c r="X11" s="338">
        <v>27152.800000000003</v>
      </c>
      <c r="Z11" s="176"/>
      <c r="AA11" s="176"/>
      <c r="AB11" s="18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</row>
    <row r="12" spans="2:53" s="179" customFormat="1" ht="14.1" customHeight="1" x14ac:dyDescent="0.15">
      <c r="B12" s="195"/>
      <c r="C12" s="198">
        <v>24</v>
      </c>
      <c r="D12" s="204"/>
      <c r="E12" s="161">
        <v>1837.5</v>
      </c>
      <c r="F12" s="161">
        <v>2835</v>
      </c>
      <c r="G12" s="161">
        <v>2153.8424383744173</v>
      </c>
      <c r="H12" s="161">
        <v>162057.39999999997</v>
      </c>
      <c r="I12" s="161">
        <v>1155</v>
      </c>
      <c r="J12" s="161">
        <v>1942.5</v>
      </c>
      <c r="K12" s="161">
        <v>1510.7774686019402</v>
      </c>
      <c r="L12" s="161">
        <v>43459.100000000006</v>
      </c>
      <c r="M12" s="161">
        <v>1050</v>
      </c>
      <c r="N12" s="161">
        <v>1627.5</v>
      </c>
      <c r="O12" s="161">
        <v>1314.0171161608985</v>
      </c>
      <c r="P12" s="161">
        <v>41990.600000000006</v>
      </c>
      <c r="Q12" s="161">
        <v>4200</v>
      </c>
      <c r="R12" s="161">
        <v>5617.5</v>
      </c>
      <c r="S12" s="161">
        <v>4633.7219799509476</v>
      </c>
      <c r="T12" s="161">
        <v>20874.800000000003</v>
      </c>
      <c r="U12" s="161">
        <v>3255</v>
      </c>
      <c r="V12" s="161">
        <v>4410</v>
      </c>
      <c r="W12" s="161">
        <v>3719.2436455049688</v>
      </c>
      <c r="X12" s="162">
        <v>46692.4</v>
      </c>
      <c r="Z12" s="176"/>
      <c r="AA12" s="176"/>
      <c r="AB12" s="186"/>
      <c r="AC12" s="176"/>
      <c r="AD12" s="310"/>
      <c r="AE12" s="310"/>
      <c r="AF12" s="310"/>
      <c r="AG12" s="310"/>
      <c r="AH12" s="310"/>
      <c r="AI12" s="310"/>
      <c r="AJ12" s="310"/>
      <c r="AK12" s="310"/>
      <c r="AL12" s="310"/>
      <c r="AM12" s="310"/>
      <c r="AN12" s="310"/>
      <c r="AO12" s="310"/>
      <c r="AP12" s="310"/>
      <c r="AQ12" s="310"/>
      <c r="AR12" s="310"/>
      <c r="AS12" s="310"/>
      <c r="AT12" s="310"/>
      <c r="AU12" s="310"/>
      <c r="AV12" s="310"/>
      <c r="AW12" s="310"/>
      <c r="AX12" s="176"/>
      <c r="AY12" s="176"/>
      <c r="AZ12" s="176"/>
      <c r="BA12" s="176"/>
    </row>
    <row r="13" spans="2:53" s="179" customFormat="1" ht="14.1" customHeight="1" x14ac:dyDescent="0.15">
      <c r="B13" s="154"/>
      <c r="C13" s="143">
        <v>6</v>
      </c>
      <c r="D13" s="155"/>
      <c r="E13" s="201">
        <v>1890</v>
      </c>
      <c r="F13" s="201">
        <v>2467.5</v>
      </c>
      <c r="G13" s="201">
        <v>2188.9567206863685</v>
      </c>
      <c r="H13" s="201">
        <v>14317.4</v>
      </c>
      <c r="I13" s="201">
        <v>1207.5</v>
      </c>
      <c r="J13" s="201">
        <v>1890</v>
      </c>
      <c r="K13" s="201">
        <v>1491.920486435921</v>
      </c>
      <c r="L13" s="201">
        <v>2799.6</v>
      </c>
      <c r="M13" s="201">
        <v>1260</v>
      </c>
      <c r="N13" s="201">
        <v>1575</v>
      </c>
      <c r="O13" s="201">
        <v>1425.515290669272</v>
      </c>
      <c r="P13" s="201">
        <v>2981.3</v>
      </c>
      <c r="Q13" s="201">
        <v>4200</v>
      </c>
      <c r="R13" s="201">
        <v>5355</v>
      </c>
      <c r="S13" s="201">
        <v>4823.2737041719347</v>
      </c>
      <c r="T13" s="201">
        <v>1791.6</v>
      </c>
      <c r="U13" s="250">
        <v>3360</v>
      </c>
      <c r="V13" s="250">
        <v>4147.5</v>
      </c>
      <c r="W13" s="250">
        <v>3799.5518963262402</v>
      </c>
      <c r="X13" s="202">
        <v>5087.3999999999996</v>
      </c>
      <c r="Z13" s="176"/>
      <c r="AA13" s="134"/>
      <c r="AB13" s="143"/>
      <c r="AC13" s="134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81"/>
      <c r="AU13" s="181"/>
      <c r="AV13" s="181"/>
      <c r="AW13" s="176"/>
      <c r="AX13" s="176"/>
      <c r="AY13" s="176"/>
      <c r="AZ13" s="176"/>
      <c r="BA13" s="176"/>
    </row>
    <row r="14" spans="2:53" s="179" customFormat="1" ht="14.1" customHeight="1" x14ac:dyDescent="0.15">
      <c r="B14" s="154"/>
      <c r="C14" s="143">
        <v>7</v>
      </c>
      <c r="D14" s="155"/>
      <c r="E14" s="201">
        <v>1890</v>
      </c>
      <c r="F14" s="201">
        <v>2520</v>
      </c>
      <c r="G14" s="201">
        <v>2137.7150735294108</v>
      </c>
      <c r="H14" s="201">
        <v>17678.3</v>
      </c>
      <c r="I14" s="201">
        <v>1155</v>
      </c>
      <c r="J14" s="201">
        <v>1890</v>
      </c>
      <c r="K14" s="201">
        <v>1486.3296675673973</v>
      </c>
      <c r="L14" s="201">
        <v>3565.9</v>
      </c>
      <c r="M14" s="201">
        <v>1260</v>
      </c>
      <c r="N14" s="201">
        <v>1575</v>
      </c>
      <c r="O14" s="201">
        <v>1467.0350243574669</v>
      </c>
      <c r="P14" s="201">
        <v>3142.3</v>
      </c>
      <c r="Q14" s="201">
        <v>4410</v>
      </c>
      <c r="R14" s="201">
        <v>5460</v>
      </c>
      <c r="S14" s="201">
        <v>4889.21916118421</v>
      </c>
      <c r="T14" s="201">
        <v>1859.1</v>
      </c>
      <c r="U14" s="250">
        <v>3391.5</v>
      </c>
      <c r="V14" s="250">
        <v>4357.5</v>
      </c>
      <c r="W14" s="250">
        <v>3790.7974013474509</v>
      </c>
      <c r="X14" s="202">
        <v>3888.7</v>
      </c>
      <c r="Z14" s="176"/>
      <c r="AA14" s="134"/>
      <c r="AB14" s="143"/>
      <c r="AC14" s="134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81"/>
      <c r="AU14" s="181"/>
      <c r="AV14" s="181"/>
      <c r="AW14" s="176"/>
      <c r="AX14" s="176"/>
      <c r="AY14" s="176"/>
      <c r="AZ14" s="176"/>
      <c r="BA14" s="176"/>
    </row>
    <row r="15" spans="2:53" s="179" customFormat="1" ht="14.1" customHeight="1" x14ac:dyDescent="0.15">
      <c r="B15" s="154"/>
      <c r="C15" s="143">
        <v>8</v>
      </c>
      <c r="D15" s="155"/>
      <c r="E15" s="201">
        <v>1890</v>
      </c>
      <c r="F15" s="201">
        <v>2415</v>
      </c>
      <c r="G15" s="201">
        <v>2198.5423518344292</v>
      </c>
      <c r="H15" s="201">
        <v>16265.4</v>
      </c>
      <c r="I15" s="201">
        <v>1207.5</v>
      </c>
      <c r="J15" s="201">
        <v>1890</v>
      </c>
      <c r="K15" s="201">
        <v>1561.1690588339852</v>
      </c>
      <c r="L15" s="201">
        <v>2954.5</v>
      </c>
      <c r="M15" s="201">
        <v>1260</v>
      </c>
      <c r="N15" s="202">
        <v>1627.5</v>
      </c>
      <c r="O15" s="201">
        <v>1469.8741075037049</v>
      </c>
      <c r="P15" s="201">
        <v>3098.4</v>
      </c>
      <c r="Q15" s="202">
        <v>4200</v>
      </c>
      <c r="R15" s="201">
        <v>5565</v>
      </c>
      <c r="S15" s="201">
        <v>4889.8514651920023</v>
      </c>
      <c r="T15" s="201">
        <v>1989.1</v>
      </c>
      <c r="U15" s="209">
        <v>3444</v>
      </c>
      <c r="V15" s="250">
        <v>4200</v>
      </c>
      <c r="W15" s="250">
        <v>3765.5431376538822</v>
      </c>
      <c r="X15" s="202">
        <v>5454.1</v>
      </c>
      <c r="Z15" s="176"/>
      <c r="AA15" s="134"/>
      <c r="AB15" s="143"/>
      <c r="AC15" s="134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81"/>
      <c r="AU15" s="181"/>
      <c r="AV15" s="181"/>
      <c r="AW15" s="176"/>
      <c r="AX15" s="176"/>
      <c r="AY15" s="176"/>
      <c r="AZ15" s="176"/>
      <c r="BA15" s="176"/>
    </row>
    <row r="16" spans="2:53" s="179" customFormat="1" ht="14.1" customHeight="1" x14ac:dyDescent="0.15">
      <c r="B16" s="154"/>
      <c r="C16" s="143">
        <v>9</v>
      </c>
      <c r="D16" s="155"/>
      <c r="E16" s="201">
        <v>1837.5</v>
      </c>
      <c r="F16" s="201">
        <v>2591.4</v>
      </c>
      <c r="G16" s="201">
        <v>2184.386287011966</v>
      </c>
      <c r="H16" s="201">
        <v>12190.3</v>
      </c>
      <c r="I16" s="201">
        <v>1312.5</v>
      </c>
      <c r="J16" s="201">
        <v>1890</v>
      </c>
      <c r="K16" s="201">
        <v>1580.2075695948445</v>
      </c>
      <c r="L16" s="201">
        <v>4069.8</v>
      </c>
      <c r="M16" s="201">
        <v>1176</v>
      </c>
      <c r="N16" s="201">
        <v>1575</v>
      </c>
      <c r="O16" s="201">
        <v>1384.6257882509126</v>
      </c>
      <c r="P16" s="201">
        <v>2232.5</v>
      </c>
      <c r="Q16" s="201">
        <v>4410</v>
      </c>
      <c r="R16" s="201">
        <v>5250</v>
      </c>
      <c r="S16" s="201">
        <v>4883.7761621502523</v>
      </c>
      <c r="T16" s="201">
        <v>1705.2</v>
      </c>
      <c r="U16" s="250">
        <v>3570</v>
      </c>
      <c r="V16" s="250">
        <v>4147.5</v>
      </c>
      <c r="W16" s="250">
        <v>3798.4650090234618</v>
      </c>
      <c r="X16" s="202">
        <v>2378.6999999999998</v>
      </c>
      <c r="Z16" s="176"/>
      <c r="AA16" s="134"/>
      <c r="AB16" s="143"/>
      <c r="AC16" s="134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81"/>
      <c r="AU16" s="181"/>
      <c r="AV16" s="181"/>
      <c r="AW16" s="176"/>
      <c r="AX16" s="176"/>
      <c r="AY16" s="176"/>
      <c r="AZ16" s="176"/>
      <c r="BA16" s="176"/>
    </row>
    <row r="17" spans="2:53" s="179" customFormat="1" ht="14.1" customHeight="1" x14ac:dyDescent="0.15">
      <c r="B17" s="154"/>
      <c r="C17" s="143">
        <v>10</v>
      </c>
      <c r="D17" s="155"/>
      <c r="E17" s="201">
        <v>1890</v>
      </c>
      <c r="F17" s="201">
        <v>2591.4</v>
      </c>
      <c r="G17" s="201">
        <v>2257.124491640308</v>
      </c>
      <c r="H17" s="201">
        <v>15417</v>
      </c>
      <c r="I17" s="201">
        <v>1312.5</v>
      </c>
      <c r="J17" s="201">
        <v>1808.1000000000001</v>
      </c>
      <c r="K17" s="201">
        <v>1605.1567178143707</v>
      </c>
      <c r="L17" s="201">
        <v>4641.8999999999996</v>
      </c>
      <c r="M17" s="201">
        <v>1102.5</v>
      </c>
      <c r="N17" s="201">
        <v>1575</v>
      </c>
      <c r="O17" s="201">
        <v>1309.6793034645382</v>
      </c>
      <c r="P17" s="201">
        <v>3096.4</v>
      </c>
      <c r="Q17" s="201">
        <v>4515</v>
      </c>
      <c r="R17" s="201">
        <v>5460</v>
      </c>
      <c r="S17" s="201">
        <v>4999.7094145892943</v>
      </c>
      <c r="T17" s="201">
        <v>2285.6</v>
      </c>
      <c r="U17" s="250">
        <v>3675</v>
      </c>
      <c r="V17" s="250">
        <v>4147.5</v>
      </c>
      <c r="W17" s="250">
        <v>3870.8836633663368</v>
      </c>
      <c r="X17" s="202">
        <v>1650.2</v>
      </c>
      <c r="Z17" s="176"/>
      <c r="AA17" s="134"/>
      <c r="AB17" s="143"/>
      <c r="AC17" s="134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81"/>
      <c r="AU17" s="181"/>
      <c r="AV17" s="181"/>
      <c r="AW17" s="176"/>
      <c r="AX17" s="176"/>
      <c r="AY17" s="176"/>
      <c r="AZ17" s="176"/>
      <c r="BA17" s="176"/>
    </row>
    <row r="18" spans="2:53" s="179" customFormat="1" ht="14.1" customHeight="1" x14ac:dyDescent="0.15">
      <c r="B18" s="154"/>
      <c r="C18" s="143">
        <v>11</v>
      </c>
      <c r="D18" s="155"/>
      <c r="E18" s="201">
        <v>2047.5</v>
      </c>
      <c r="F18" s="201">
        <v>2835</v>
      </c>
      <c r="G18" s="201">
        <v>2365.6194320414356</v>
      </c>
      <c r="H18" s="201">
        <v>8209.2999999999993</v>
      </c>
      <c r="I18" s="201">
        <v>1312.5</v>
      </c>
      <c r="J18" s="201">
        <v>1890</v>
      </c>
      <c r="K18" s="201">
        <v>1615.4622685185188</v>
      </c>
      <c r="L18" s="201">
        <v>3070.3</v>
      </c>
      <c r="M18" s="201">
        <v>1050</v>
      </c>
      <c r="N18" s="201">
        <v>1417.5</v>
      </c>
      <c r="O18" s="201">
        <v>1234.0526112185685</v>
      </c>
      <c r="P18" s="201">
        <v>2589.5</v>
      </c>
      <c r="Q18" s="201">
        <v>4725</v>
      </c>
      <c r="R18" s="201">
        <v>5460</v>
      </c>
      <c r="S18" s="201">
        <v>5040.4904490737417</v>
      </c>
      <c r="T18" s="201">
        <v>2347.4</v>
      </c>
      <c r="U18" s="250">
        <v>3780</v>
      </c>
      <c r="V18" s="250">
        <v>4200</v>
      </c>
      <c r="W18" s="250">
        <v>3928.2411347517732</v>
      </c>
      <c r="X18" s="202">
        <v>2146.8000000000002</v>
      </c>
      <c r="Z18" s="176"/>
      <c r="AA18" s="134"/>
      <c r="AB18" s="143"/>
      <c r="AC18" s="134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81"/>
      <c r="AU18" s="181"/>
      <c r="AV18" s="181"/>
      <c r="AW18" s="176"/>
      <c r="AX18" s="176"/>
      <c r="AY18" s="176"/>
      <c r="AZ18" s="176"/>
      <c r="BA18" s="176"/>
    </row>
    <row r="19" spans="2:53" s="179" customFormat="1" ht="14.1" customHeight="1" x14ac:dyDescent="0.15">
      <c r="B19" s="154"/>
      <c r="C19" s="143">
        <v>12</v>
      </c>
      <c r="D19" s="155"/>
      <c r="E19" s="201">
        <v>2310</v>
      </c>
      <c r="F19" s="201">
        <v>2835</v>
      </c>
      <c r="G19" s="201">
        <v>2520.7123248398739</v>
      </c>
      <c r="H19" s="201">
        <v>11281.8</v>
      </c>
      <c r="I19" s="201">
        <v>1417.5</v>
      </c>
      <c r="J19" s="201">
        <v>1939.3500000000001</v>
      </c>
      <c r="K19" s="201">
        <v>1676.9656282549001</v>
      </c>
      <c r="L19" s="201">
        <v>4474.5</v>
      </c>
      <c r="M19" s="201">
        <v>1071</v>
      </c>
      <c r="N19" s="201">
        <v>1554</v>
      </c>
      <c r="O19" s="201">
        <v>1308.48781002957</v>
      </c>
      <c r="P19" s="201">
        <v>1993.4</v>
      </c>
      <c r="Q19" s="202">
        <v>4725</v>
      </c>
      <c r="R19" s="201">
        <v>5617.5</v>
      </c>
      <c r="S19" s="201">
        <v>5155.1089599279612</v>
      </c>
      <c r="T19" s="201">
        <v>1836.4</v>
      </c>
      <c r="U19" s="250">
        <v>3885</v>
      </c>
      <c r="V19" s="250">
        <v>4410</v>
      </c>
      <c r="W19" s="250">
        <v>4165.9238866396763</v>
      </c>
      <c r="X19" s="202">
        <v>2347.8000000000002</v>
      </c>
      <c r="Z19" s="176"/>
      <c r="AA19" s="134"/>
      <c r="AB19" s="143"/>
      <c r="AC19" s="134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81"/>
      <c r="AU19" s="181"/>
      <c r="AV19" s="181"/>
      <c r="AW19" s="176"/>
      <c r="AX19" s="176"/>
      <c r="AY19" s="176"/>
      <c r="AZ19" s="176"/>
      <c r="BA19" s="176"/>
    </row>
    <row r="20" spans="2:53" s="179" customFormat="1" ht="14.1" customHeight="1" x14ac:dyDescent="0.15">
      <c r="B20" s="154" t="s">
        <v>391</v>
      </c>
      <c r="C20" s="143">
        <v>1</v>
      </c>
      <c r="D20" s="155" t="s">
        <v>392</v>
      </c>
      <c r="E20" s="201">
        <v>2100</v>
      </c>
      <c r="F20" s="201">
        <v>2782.5</v>
      </c>
      <c r="G20" s="201">
        <v>2489.2955479297425</v>
      </c>
      <c r="H20" s="201">
        <v>12225.1</v>
      </c>
      <c r="I20" s="201">
        <v>1417.5</v>
      </c>
      <c r="J20" s="201">
        <v>1890</v>
      </c>
      <c r="K20" s="201">
        <v>1676.9982039723914</v>
      </c>
      <c r="L20" s="201">
        <v>3091.7</v>
      </c>
      <c r="M20" s="201">
        <v>945</v>
      </c>
      <c r="N20" s="201">
        <v>1470</v>
      </c>
      <c r="O20" s="201">
        <v>1274.4991840731072</v>
      </c>
      <c r="P20" s="201">
        <v>1240.7</v>
      </c>
      <c r="Q20" s="201">
        <v>4830</v>
      </c>
      <c r="R20" s="201">
        <v>5670</v>
      </c>
      <c r="S20" s="201">
        <v>5295.7695408089812</v>
      </c>
      <c r="T20" s="201">
        <v>1175.0999999999999</v>
      </c>
      <c r="U20" s="250">
        <v>3570</v>
      </c>
      <c r="V20" s="250">
        <v>4567.5</v>
      </c>
      <c r="W20" s="250">
        <v>4081.5456806600337</v>
      </c>
      <c r="X20" s="202">
        <v>1509.3</v>
      </c>
      <c r="Z20" s="176"/>
      <c r="AA20" s="134"/>
      <c r="AB20" s="143"/>
      <c r="AC20" s="134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81"/>
      <c r="AU20" s="181"/>
      <c r="AV20" s="181"/>
      <c r="AW20" s="176"/>
      <c r="AX20" s="176"/>
      <c r="AY20" s="176"/>
      <c r="AZ20" s="176"/>
      <c r="BA20" s="176"/>
    </row>
    <row r="21" spans="2:53" s="179" customFormat="1" ht="14.1" customHeight="1" x14ac:dyDescent="0.15">
      <c r="B21" s="154"/>
      <c r="C21" s="143">
        <v>2</v>
      </c>
      <c r="D21" s="155"/>
      <c r="E21" s="201">
        <v>1890</v>
      </c>
      <c r="F21" s="201">
        <v>2730</v>
      </c>
      <c r="G21" s="201">
        <v>2320.8618407604258</v>
      </c>
      <c r="H21" s="201">
        <v>9006.7999999999993</v>
      </c>
      <c r="I21" s="201">
        <v>1365</v>
      </c>
      <c r="J21" s="201">
        <v>1890</v>
      </c>
      <c r="K21" s="202">
        <v>1634.5046618852457</v>
      </c>
      <c r="L21" s="201">
        <v>3554.4</v>
      </c>
      <c r="M21" s="201">
        <v>1081.5</v>
      </c>
      <c r="N21" s="201">
        <v>1470</v>
      </c>
      <c r="O21" s="201">
        <v>1311.9931154611813</v>
      </c>
      <c r="P21" s="201">
        <v>1562.7</v>
      </c>
      <c r="Q21" s="201">
        <v>4725</v>
      </c>
      <c r="R21" s="201">
        <v>5670</v>
      </c>
      <c r="S21" s="201">
        <v>5250.7454429165355</v>
      </c>
      <c r="T21" s="201">
        <v>1695.7</v>
      </c>
      <c r="U21" s="250">
        <v>3481.8</v>
      </c>
      <c r="V21" s="250">
        <v>4620</v>
      </c>
      <c r="W21" s="250">
        <v>4021.8879230052776</v>
      </c>
      <c r="X21" s="202">
        <v>1078.2</v>
      </c>
      <c r="Z21" s="176"/>
      <c r="AA21" s="134"/>
      <c r="AB21" s="143"/>
      <c r="AC21" s="134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81"/>
      <c r="AU21" s="181"/>
      <c r="AV21" s="181"/>
      <c r="AW21" s="176"/>
      <c r="AX21" s="176"/>
      <c r="AY21" s="176"/>
      <c r="AZ21" s="176"/>
      <c r="BA21" s="176"/>
    </row>
    <row r="22" spans="2:53" s="179" customFormat="1" ht="14.1" customHeight="1" x14ac:dyDescent="0.15">
      <c r="B22" s="154"/>
      <c r="C22" s="143">
        <v>3</v>
      </c>
      <c r="D22" s="155"/>
      <c r="E22" s="201">
        <v>1890</v>
      </c>
      <c r="F22" s="201">
        <v>2730</v>
      </c>
      <c r="G22" s="201">
        <v>2257.3885181252845</v>
      </c>
      <c r="H22" s="201">
        <v>7296.2</v>
      </c>
      <c r="I22" s="201">
        <v>1365</v>
      </c>
      <c r="J22" s="201">
        <v>1890</v>
      </c>
      <c r="K22" s="201">
        <v>1577.1000000000004</v>
      </c>
      <c r="L22" s="201">
        <v>1901.9</v>
      </c>
      <c r="M22" s="201">
        <v>945</v>
      </c>
      <c r="N22" s="201">
        <v>1447.95</v>
      </c>
      <c r="O22" s="201">
        <v>1186.5434160305347</v>
      </c>
      <c r="P22" s="201">
        <v>976.5</v>
      </c>
      <c r="Q22" s="201">
        <v>4410</v>
      </c>
      <c r="R22" s="201">
        <v>5565</v>
      </c>
      <c r="S22" s="201">
        <v>5160.4821182311307</v>
      </c>
      <c r="T22" s="201">
        <v>1499.4</v>
      </c>
      <c r="U22" s="250">
        <v>3570</v>
      </c>
      <c r="V22" s="250">
        <v>4620</v>
      </c>
      <c r="W22" s="250">
        <v>4003.0475277884243</v>
      </c>
      <c r="X22" s="202">
        <v>923.1</v>
      </c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</row>
    <row r="23" spans="2:53" s="179" customFormat="1" ht="14.1" customHeight="1" x14ac:dyDescent="0.15">
      <c r="B23" s="154"/>
      <c r="C23" s="143">
        <v>4</v>
      </c>
      <c r="D23" s="155"/>
      <c r="E23" s="201">
        <v>1890</v>
      </c>
      <c r="F23" s="201">
        <v>2625</v>
      </c>
      <c r="G23" s="201">
        <v>2251.9522890144167</v>
      </c>
      <c r="H23" s="201">
        <v>7407.3</v>
      </c>
      <c r="I23" s="201">
        <v>1365</v>
      </c>
      <c r="J23" s="201">
        <v>1890</v>
      </c>
      <c r="K23" s="201">
        <v>1602.6649890590804</v>
      </c>
      <c r="L23" s="201">
        <v>2822.3</v>
      </c>
      <c r="M23" s="201">
        <v>997.5</v>
      </c>
      <c r="N23" s="201">
        <v>1575</v>
      </c>
      <c r="O23" s="201">
        <v>1344.2052841837663</v>
      </c>
      <c r="P23" s="201">
        <v>4174.2</v>
      </c>
      <c r="Q23" s="201">
        <v>4725</v>
      </c>
      <c r="R23" s="201">
        <v>5565</v>
      </c>
      <c r="S23" s="201">
        <v>5165.8348076466418</v>
      </c>
      <c r="T23" s="201">
        <v>2421.5</v>
      </c>
      <c r="U23" s="250">
        <v>3570</v>
      </c>
      <c r="V23" s="250">
        <v>4620</v>
      </c>
      <c r="W23" s="250">
        <v>3998.1061915046794</v>
      </c>
      <c r="X23" s="202">
        <v>1186.7</v>
      </c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</row>
    <row r="24" spans="2:53" s="179" customFormat="1" ht="14.1" customHeight="1" x14ac:dyDescent="0.15">
      <c r="B24" s="154"/>
      <c r="C24" s="143">
        <v>5</v>
      </c>
      <c r="D24" s="155"/>
      <c r="E24" s="201">
        <v>1995</v>
      </c>
      <c r="F24" s="201">
        <v>2625</v>
      </c>
      <c r="G24" s="201">
        <v>2280.5834663433502</v>
      </c>
      <c r="H24" s="201">
        <v>10527.7</v>
      </c>
      <c r="I24" s="201">
        <v>1470</v>
      </c>
      <c r="J24" s="201">
        <v>1890</v>
      </c>
      <c r="K24" s="201">
        <v>1676.3381892607767</v>
      </c>
      <c r="L24" s="201">
        <v>4041.7</v>
      </c>
      <c r="M24" s="201">
        <v>1102.5</v>
      </c>
      <c r="N24" s="201">
        <v>1785</v>
      </c>
      <c r="O24" s="201">
        <v>1396.6886283185843</v>
      </c>
      <c r="P24" s="201">
        <v>1654.7</v>
      </c>
      <c r="Q24" s="201">
        <v>4830</v>
      </c>
      <c r="R24" s="201">
        <v>5775</v>
      </c>
      <c r="S24" s="201">
        <v>5326.218017520323</v>
      </c>
      <c r="T24" s="201">
        <v>2324.4</v>
      </c>
      <c r="U24" s="250">
        <v>3675</v>
      </c>
      <c r="V24" s="250">
        <v>4620</v>
      </c>
      <c r="W24" s="250">
        <v>4026.6655084125832</v>
      </c>
      <c r="X24" s="202">
        <v>897.2</v>
      </c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  <c r="BA24" s="176"/>
    </row>
    <row r="25" spans="2:53" s="179" customFormat="1" ht="14.1" customHeight="1" x14ac:dyDescent="0.15">
      <c r="B25" s="149"/>
      <c r="C25" s="153">
        <v>6</v>
      </c>
      <c r="D25" s="165"/>
      <c r="E25" s="247">
        <v>0</v>
      </c>
      <c r="F25" s="247">
        <v>0</v>
      </c>
      <c r="G25" s="247">
        <v>0</v>
      </c>
      <c r="H25" s="247">
        <v>0</v>
      </c>
      <c r="I25" s="247">
        <v>0</v>
      </c>
      <c r="J25" s="247">
        <v>0</v>
      </c>
      <c r="K25" s="247">
        <v>0</v>
      </c>
      <c r="L25" s="247">
        <v>0</v>
      </c>
      <c r="M25" s="247">
        <v>0</v>
      </c>
      <c r="N25" s="247">
        <v>0</v>
      </c>
      <c r="O25" s="247">
        <v>0</v>
      </c>
      <c r="P25" s="247">
        <v>0</v>
      </c>
      <c r="Q25" s="247">
        <v>0</v>
      </c>
      <c r="R25" s="247">
        <v>0</v>
      </c>
      <c r="S25" s="247">
        <v>0</v>
      </c>
      <c r="T25" s="247">
        <v>0</v>
      </c>
      <c r="U25" s="247">
        <v>0</v>
      </c>
      <c r="V25" s="247">
        <v>0</v>
      </c>
      <c r="W25" s="247">
        <v>0</v>
      </c>
      <c r="X25" s="248">
        <v>0</v>
      </c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  <c r="BA25" s="176"/>
    </row>
    <row r="26" spans="2:53" ht="13.5" x14ac:dyDescent="0.15">
      <c r="B26" s="200"/>
      <c r="C26" s="604" t="s">
        <v>88</v>
      </c>
      <c r="D26" s="605"/>
      <c r="E26" s="773" t="s">
        <v>106</v>
      </c>
      <c r="F26" s="774"/>
      <c r="G26" s="774"/>
      <c r="H26" s="775"/>
      <c r="I26" s="773" t="s">
        <v>107</v>
      </c>
      <c r="J26" s="774"/>
      <c r="K26" s="774"/>
      <c r="L26" s="775"/>
      <c r="M26" s="773" t="s">
        <v>108</v>
      </c>
      <c r="N26" s="774"/>
      <c r="O26" s="774"/>
      <c r="P26" s="775"/>
      <c r="Q26" s="780" t="s">
        <v>114</v>
      </c>
      <c r="R26" s="781"/>
      <c r="S26" s="781"/>
      <c r="T26" s="782"/>
      <c r="U26" s="780" t="s">
        <v>115</v>
      </c>
      <c r="V26" s="781"/>
      <c r="W26" s="781"/>
      <c r="X26" s="782"/>
      <c r="Z26" s="177"/>
      <c r="AA26" s="177"/>
      <c r="AB26" s="177"/>
      <c r="AC26" s="177"/>
      <c r="AD26" s="177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</row>
    <row r="27" spans="2:53" ht="13.5" x14ac:dyDescent="0.15">
      <c r="B27" s="187" t="s">
        <v>94</v>
      </c>
      <c r="C27" s="188"/>
      <c r="D27" s="189"/>
      <c r="E27" s="166" t="s">
        <v>95</v>
      </c>
      <c r="F27" s="148" t="s">
        <v>96</v>
      </c>
      <c r="G27" s="232" t="s">
        <v>97</v>
      </c>
      <c r="H27" s="148" t="s">
        <v>98</v>
      </c>
      <c r="I27" s="166" t="s">
        <v>95</v>
      </c>
      <c r="J27" s="148" t="s">
        <v>96</v>
      </c>
      <c r="K27" s="232" t="s">
        <v>97</v>
      </c>
      <c r="L27" s="148" t="s">
        <v>98</v>
      </c>
      <c r="M27" s="166" t="s">
        <v>95</v>
      </c>
      <c r="N27" s="148" t="s">
        <v>96</v>
      </c>
      <c r="O27" s="232" t="s">
        <v>97</v>
      </c>
      <c r="P27" s="148" t="s">
        <v>98</v>
      </c>
      <c r="Q27" s="166" t="s">
        <v>95</v>
      </c>
      <c r="R27" s="148" t="s">
        <v>96</v>
      </c>
      <c r="S27" s="232" t="s">
        <v>97</v>
      </c>
      <c r="T27" s="148" t="s">
        <v>98</v>
      </c>
      <c r="U27" s="166" t="s">
        <v>95</v>
      </c>
      <c r="V27" s="148" t="s">
        <v>96</v>
      </c>
      <c r="W27" s="232" t="s">
        <v>97</v>
      </c>
      <c r="X27" s="148" t="s">
        <v>98</v>
      </c>
      <c r="Z27" s="177"/>
      <c r="AA27" s="176"/>
      <c r="AB27" s="561"/>
      <c r="AC27" s="561"/>
      <c r="AD27" s="772"/>
      <c r="AE27" s="772"/>
      <c r="AF27" s="772"/>
      <c r="AG27" s="772"/>
      <c r="AH27" s="772"/>
      <c r="AI27" s="772"/>
      <c r="AJ27" s="772"/>
      <c r="AK27" s="772"/>
      <c r="AL27" s="772"/>
      <c r="AM27" s="772"/>
      <c r="AN27" s="772"/>
      <c r="AO27" s="772"/>
      <c r="AP27" s="779"/>
      <c r="AQ27" s="779"/>
      <c r="AR27" s="779"/>
      <c r="AS27" s="779"/>
      <c r="AT27" s="779"/>
      <c r="AU27" s="779"/>
      <c r="AV27" s="779"/>
      <c r="AW27" s="779"/>
      <c r="AX27" s="134"/>
      <c r="AY27" s="134"/>
      <c r="AZ27" s="134"/>
      <c r="BA27" s="134"/>
    </row>
    <row r="28" spans="2:53" ht="13.5" x14ac:dyDescent="0.15">
      <c r="B28" s="195"/>
      <c r="C28" s="182"/>
      <c r="D28" s="182"/>
      <c r="E28" s="151"/>
      <c r="F28" s="152"/>
      <c r="G28" s="153" t="s">
        <v>99</v>
      </c>
      <c r="H28" s="152"/>
      <c r="I28" s="151"/>
      <c r="J28" s="152"/>
      <c r="K28" s="153" t="s">
        <v>99</v>
      </c>
      <c r="L28" s="152"/>
      <c r="M28" s="151"/>
      <c r="N28" s="152"/>
      <c r="O28" s="153" t="s">
        <v>99</v>
      </c>
      <c r="P28" s="152"/>
      <c r="Q28" s="151"/>
      <c r="R28" s="152"/>
      <c r="S28" s="153" t="s">
        <v>99</v>
      </c>
      <c r="T28" s="152"/>
      <c r="U28" s="151"/>
      <c r="V28" s="152"/>
      <c r="W28" s="153" t="s">
        <v>99</v>
      </c>
      <c r="X28" s="152"/>
      <c r="Z28" s="177"/>
      <c r="AA28" s="188"/>
      <c r="AB28" s="188"/>
      <c r="AC28" s="188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34"/>
      <c r="AY28" s="134"/>
      <c r="AZ28" s="134"/>
      <c r="BA28" s="134"/>
    </row>
    <row r="29" spans="2:53" ht="13.5" x14ac:dyDescent="0.15">
      <c r="B29" s="200" t="s">
        <v>389</v>
      </c>
      <c r="C29" s="186">
        <v>21</v>
      </c>
      <c r="D29" s="176" t="s">
        <v>390</v>
      </c>
      <c r="E29" s="200">
        <v>840</v>
      </c>
      <c r="F29" s="201">
        <v>1658</v>
      </c>
      <c r="G29" s="176">
        <v>1170</v>
      </c>
      <c r="H29" s="201">
        <v>310685</v>
      </c>
      <c r="I29" s="200">
        <v>1418</v>
      </c>
      <c r="J29" s="201">
        <v>1890</v>
      </c>
      <c r="K29" s="176">
        <v>1624</v>
      </c>
      <c r="L29" s="201">
        <v>23457</v>
      </c>
      <c r="M29" s="200">
        <v>1470</v>
      </c>
      <c r="N29" s="201">
        <v>1890</v>
      </c>
      <c r="O29" s="176">
        <v>1704</v>
      </c>
      <c r="P29" s="201">
        <v>16220</v>
      </c>
      <c r="Q29" s="200">
        <v>1470</v>
      </c>
      <c r="R29" s="201">
        <v>1995</v>
      </c>
      <c r="S29" s="176">
        <v>1722</v>
      </c>
      <c r="T29" s="201">
        <v>22689</v>
      </c>
      <c r="U29" s="200">
        <v>1103</v>
      </c>
      <c r="V29" s="201">
        <v>1733</v>
      </c>
      <c r="W29" s="176">
        <v>1514</v>
      </c>
      <c r="X29" s="201">
        <v>26316</v>
      </c>
      <c r="Z29" s="177"/>
      <c r="AA29" s="176"/>
      <c r="AB29" s="176"/>
      <c r="AC29" s="176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34"/>
      <c r="AY29" s="134"/>
      <c r="AZ29" s="134"/>
      <c r="BA29" s="134"/>
    </row>
    <row r="30" spans="2:53" ht="13.5" x14ac:dyDescent="0.15">
      <c r="B30" s="200"/>
      <c r="C30" s="186">
        <v>22</v>
      </c>
      <c r="D30" s="202"/>
      <c r="E30" s="201">
        <v>894</v>
      </c>
      <c r="F30" s="201">
        <v>1619</v>
      </c>
      <c r="G30" s="201">
        <v>1097</v>
      </c>
      <c r="H30" s="201">
        <v>229364</v>
      </c>
      <c r="I30" s="201">
        <v>1418</v>
      </c>
      <c r="J30" s="201">
        <v>1890</v>
      </c>
      <c r="K30" s="201">
        <v>1633</v>
      </c>
      <c r="L30" s="201">
        <v>20162</v>
      </c>
      <c r="M30" s="201">
        <v>1418</v>
      </c>
      <c r="N30" s="201">
        <v>1890</v>
      </c>
      <c r="O30" s="201">
        <v>1634</v>
      </c>
      <c r="P30" s="201">
        <v>14907</v>
      </c>
      <c r="Q30" s="201">
        <v>1418</v>
      </c>
      <c r="R30" s="201">
        <v>1995</v>
      </c>
      <c r="S30" s="201">
        <v>1668</v>
      </c>
      <c r="T30" s="201">
        <v>24672</v>
      </c>
      <c r="U30" s="201">
        <v>1260</v>
      </c>
      <c r="V30" s="201">
        <v>1785</v>
      </c>
      <c r="W30" s="201">
        <v>1524</v>
      </c>
      <c r="X30" s="202">
        <v>25546</v>
      </c>
      <c r="Z30" s="177"/>
      <c r="AA30" s="176"/>
      <c r="AB30" s="18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34"/>
      <c r="AY30" s="134"/>
      <c r="AZ30" s="134"/>
      <c r="BA30" s="134"/>
    </row>
    <row r="31" spans="2:53" x14ac:dyDescent="0.15">
      <c r="B31" s="200"/>
      <c r="C31" s="186">
        <v>23</v>
      </c>
      <c r="D31" s="202"/>
      <c r="E31" s="309">
        <v>1050</v>
      </c>
      <c r="F31" s="309">
        <v>1575</v>
      </c>
      <c r="G31" s="309">
        <v>1313.652003548721</v>
      </c>
      <c r="H31" s="309">
        <v>202315.3</v>
      </c>
      <c r="I31" s="309">
        <v>1517.25</v>
      </c>
      <c r="J31" s="309">
        <v>1995</v>
      </c>
      <c r="K31" s="309">
        <v>1672.103203729419</v>
      </c>
      <c r="L31" s="309">
        <v>14756.300000000001</v>
      </c>
      <c r="M31" s="309">
        <v>1522.5</v>
      </c>
      <c r="N31" s="309">
        <v>2100</v>
      </c>
      <c r="O31" s="309">
        <v>1688.4589983543829</v>
      </c>
      <c r="P31" s="309">
        <v>8790.5</v>
      </c>
      <c r="Q31" s="309">
        <v>1522.5</v>
      </c>
      <c r="R31" s="309">
        <v>2047.5</v>
      </c>
      <c r="S31" s="309">
        <v>1760.9844286371522</v>
      </c>
      <c r="T31" s="309">
        <v>13945.499999999998</v>
      </c>
      <c r="U31" s="309">
        <v>1470</v>
      </c>
      <c r="V31" s="309">
        <v>1785</v>
      </c>
      <c r="W31" s="309">
        <v>1634.5920612147302</v>
      </c>
      <c r="X31" s="338">
        <v>12012.799999999997</v>
      </c>
      <c r="Z31" s="134"/>
      <c r="AA31" s="176"/>
      <c r="AB31" s="18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34"/>
      <c r="AY31" s="134"/>
      <c r="AZ31" s="134"/>
      <c r="BA31" s="134"/>
    </row>
    <row r="32" spans="2:53" ht="13.5" x14ac:dyDescent="0.15">
      <c r="B32" s="195"/>
      <c r="C32" s="198">
        <v>24</v>
      </c>
      <c r="D32" s="204"/>
      <c r="E32" s="161">
        <v>682.5</v>
      </c>
      <c r="F32" s="161">
        <v>1548.75</v>
      </c>
      <c r="G32" s="161">
        <v>949.90771929955508</v>
      </c>
      <c r="H32" s="161">
        <v>309640.90000000002</v>
      </c>
      <c r="I32" s="161">
        <v>1260</v>
      </c>
      <c r="J32" s="161">
        <v>1837.5</v>
      </c>
      <c r="K32" s="161">
        <v>1453.0827010574142</v>
      </c>
      <c r="L32" s="161">
        <v>32046.799999999999</v>
      </c>
      <c r="M32" s="161">
        <v>1365</v>
      </c>
      <c r="N32" s="161">
        <v>1890</v>
      </c>
      <c r="O32" s="161">
        <v>1522.4062684028004</v>
      </c>
      <c r="P32" s="161">
        <v>29969.5</v>
      </c>
      <c r="Q32" s="161">
        <v>1365</v>
      </c>
      <c r="R32" s="161">
        <v>1995</v>
      </c>
      <c r="S32" s="161">
        <v>1518.0830868468108</v>
      </c>
      <c r="T32" s="161">
        <v>28172.499999999996</v>
      </c>
      <c r="U32" s="161">
        <v>1260</v>
      </c>
      <c r="V32" s="161">
        <v>1785</v>
      </c>
      <c r="W32" s="161">
        <v>1388.1328241035437</v>
      </c>
      <c r="X32" s="162">
        <v>46965.299999999988</v>
      </c>
      <c r="Z32" s="177"/>
      <c r="AA32" s="176"/>
      <c r="AB32" s="18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34"/>
      <c r="AY32" s="134"/>
      <c r="AZ32" s="134"/>
      <c r="BA32" s="134"/>
    </row>
    <row r="33" spans="2:53" x14ac:dyDescent="0.15">
      <c r="B33" s="154"/>
      <c r="C33" s="143">
        <v>6</v>
      </c>
      <c r="D33" s="155"/>
      <c r="E33" s="201">
        <v>997.5</v>
      </c>
      <c r="F33" s="201">
        <v>1417.5</v>
      </c>
      <c r="G33" s="201">
        <v>1149.2970008952555</v>
      </c>
      <c r="H33" s="201">
        <v>20196.8</v>
      </c>
      <c r="I33" s="201">
        <v>1365</v>
      </c>
      <c r="J33" s="201">
        <v>1785</v>
      </c>
      <c r="K33" s="201">
        <v>1515.7509309060817</v>
      </c>
      <c r="L33" s="201">
        <v>2783.4</v>
      </c>
      <c r="M33" s="201">
        <v>1365</v>
      </c>
      <c r="N33" s="201">
        <v>1890</v>
      </c>
      <c r="O33" s="201">
        <v>1592.3683012350843</v>
      </c>
      <c r="P33" s="201">
        <v>2562.1</v>
      </c>
      <c r="Q33" s="201">
        <v>1365</v>
      </c>
      <c r="R33" s="201">
        <v>1890</v>
      </c>
      <c r="S33" s="201">
        <v>1583.5670153913563</v>
      </c>
      <c r="T33" s="201">
        <v>2516.6999999999998</v>
      </c>
      <c r="U33" s="201">
        <v>1365</v>
      </c>
      <c r="V33" s="201">
        <v>1732.5</v>
      </c>
      <c r="W33" s="201">
        <v>1473.7758224942625</v>
      </c>
      <c r="X33" s="202">
        <v>4255.8999999999996</v>
      </c>
      <c r="Z33" s="134"/>
      <c r="AA33" s="134"/>
      <c r="AB33" s="143"/>
      <c r="AC33" s="134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34"/>
      <c r="AY33" s="134"/>
      <c r="AZ33" s="134"/>
      <c r="BA33" s="134"/>
    </row>
    <row r="34" spans="2:53" x14ac:dyDescent="0.15">
      <c r="B34" s="154"/>
      <c r="C34" s="143">
        <v>7</v>
      </c>
      <c r="D34" s="155"/>
      <c r="E34" s="201">
        <v>997.5</v>
      </c>
      <c r="F34" s="201">
        <v>1471.05</v>
      </c>
      <c r="G34" s="201">
        <v>1164.8317715836974</v>
      </c>
      <c r="H34" s="201">
        <v>32974.1</v>
      </c>
      <c r="I34" s="201">
        <v>1365</v>
      </c>
      <c r="J34" s="201">
        <v>1785</v>
      </c>
      <c r="K34" s="201">
        <v>1480.8172090372057</v>
      </c>
      <c r="L34" s="201">
        <v>3800.6</v>
      </c>
      <c r="M34" s="201">
        <v>1365</v>
      </c>
      <c r="N34" s="201">
        <v>1890</v>
      </c>
      <c r="O34" s="201">
        <v>1598.4883969110174</v>
      </c>
      <c r="P34" s="201">
        <v>3711.6</v>
      </c>
      <c r="Q34" s="201">
        <v>1365</v>
      </c>
      <c r="R34" s="201">
        <v>1890</v>
      </c>
      <c r="S34" s="201">
        <v>1576.8203587523196</v>
      </c>
      <c r="T34" s="201">
        <v>3392.8</v>
      </c>
      <c r="U34" s="201">
        <v>1365</v>
      </c>
      <c r="V34" s="202">
        <v>1732.5</v>
      </c>
      <c r="W34" s="201">
        <v>1458.3406812339338</v>
      </c>
      <c r="X34" s="202">
        <v>4888.2</v>
      </c>
      <c r="Z34" s="134"/>
      <c r="AA34" s="134"/>
      <c r="AB34" s="143"/>
      <c r="AC34" s="134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34"/>
      <c r="AY34" s="134"/>
      <c r="AZ34" s="134"/>
      <c r="BA34" s="134"/>
    </row>
    <row r="35" spans="2:53" x14ac:dyDescent="0.15">
      <c r="B35" s="154"/>
      <c r="C35" s="143">
        <v>8</v>
      </c>
      <c r="D35" s="155"/>
      <c r="E35" s="201">
        <v>997.5</v>
      </c>
      <c r="F35" s="201">
        <v>1548.75</v>
      </c>
      <c r="G35" s="201">
        <v>1093.9778956638604</v>
      </c>
      <c r="H35" s="201">
        <v>27632.400000000001</v>
      </c>
      <c r="I35" s="201">
        <v>1365</v>
      </c>
      <c r="J35" s="201">
        <v>1785</v>
      </c>
      <c r="K35" s="201">
        <v>1522.0759650232983</v>
      </c>
      <c r="L35" s="201">
        <v>3478</v>
      </c>
      <c r="M35" s="201">
        <v>1365</v>
      </c>
      <c r="N35" s="201">
        <v>1785</v>
      </c>
      <c r="O35" s="201">
        <v>1610.4871458981493</v>
      </c>
      <c r="P35" s="201">
        <v>3033.9</v>
      </c>
      <c r="Q35" s="201">
        <v>1365</v>
      </c>
      <c r="R35" s="202">
        <v>1890</v>
      </c>
      <c r="S35" s="201">
        <v>1558.7314920273348</v>
      </c>
      <c r="T35" s="201">
        <v>3400.1</v>
      </c>
      <c r="U35" s="201">
        <v>1365</v>
      </c>
      <c r="V35" s="202">
        <v>1732.5</v>
      </c>
      <c r="W35" s="201">
        <v>1486.333749109052</v>
      </c>
      <c r="X35" s="202">
        <v>4413.8999999999996</v>
      </c>
      <c r="Z35" s="134"/>
      <c r="AA35" s="134"/>
      <c r="AB35" s="143"/>
      <c r="AC35" s="134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34"/>
      <c r="AY35" s="134"/>
      <c r="AZ35" s="134"/>
      <c r="BA35" s="134"/>
    </row>
    <row r="36" spans="2:53" x14ac:dyDescent="0.15">
      <c r="B36" s="154"/>
      <c r="C36" s="143">
        <v>9</v>
      </c>
      <c r="D36" s="155"/>
      <c r="E36" s="201">
        <v>945</v>
      </c>
      <c r="F36" s="201">
        <v>1365</v>
      </c>
      <c r="G36" s="201">
        <v>1073.4411332676023</v>
      </c>
      <c r="H36" s="201">
        <v>15569.4</v>
      </c>
      <c r="I36" s="201">
        <v>1365</v>
      </c>
      <c r="J36" s="201">
        <v>1785</v>
      </c>
      <c r="K36" s="201">
        <v>1503.1219404769392</v>
      </c>
      <c r="L36" s="201">
        <v>2210.9</v>
      </c>
      <c r="M36" s="201">
        <v>1365</v>
      </c>
      <c r="N36" s="201">
        <v>1890</v>
      </c>
      <c r="O36" s="201">
        <v>1609.9161629286489</v>
      </c>
      <c r="P36" s="201">
        <v>2045.8</v>
      </c>
      <c r="Q36" s="201">
        <v>1365</v>
      </c>
      <c r="R36" s="201">
        <v>1942.5</v>
      </c>
      <c r="S36" s="201">
        <v>1620.9329409494401</v>
      </c>
      <c r="T36" s="201">
        <v>1938.1</v>
      </c>
      <c r="U36" s="201">
        <v>1312.5</v>
      </c>
      <c r="V36" s="201">
        <v>1732.5</v>
      </c>
      <c r="W36" s="201">
        <v>1381.3153656242653</v>
      </c>
      <c r="X36" s="202">
        <v>4093.1</v>
      </c>
      <c r="Z36" s="134"/>
      <c r="AA36" s="134"/>
      <c r="AB36" s="143"/>
      <c r="AC36" s="134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34"/>
      <c r="AY36" s="134"/>
      <c r="AZ36" s="134"/>
      <c r="BA36" s="134"/>
    </row>
    <row r="37" spans="2:53" x14ac:dyDescent="0.15">
      <c r="B37" s="154"/>
      <c r="C37" s="143">
        <v>10</v>
      </c>
      <c r="D37" s="155"/>
      <c r="E37" s="201">
        <v>840</v>
      </c>
      <c r="F37" s="201">
        <v>1382.8500000000001</v>
      </c>
      <c r="G37" s="201">
        <v>1055.5202335941296</v>
      </c>
      <c r="H37" s="201">
        <v>26611.599999999999</v>
      </c>
      <c r="I37" s="201">
        <v>1417.5</v>
      </c>
      <c r="J37" s="201">
        <v>1785</v>
      </c>
      <c r="K37" s="201">
        <v>1541.5049595531593</v>
      </c>
      <c r="L37" s="201">
        <v>3322.3</v>
      </c>
      <c r="M37" s="201">
        <v>1417.5</v>
      </c>
      <c r="N37" s="201">
        <v>1890</v>
      </c>
      <c r="O37" s="201">
        <v>1616.1174166878193</v>
      </c>
      <c r="P37" s="201">
        <v>3825.2</v>
      </c>
      <c r="Q37" s="201">
        <v>1417.5</v>
      </c>
      <c r="R37" s="201">
        <v>1890</v>
      </c>
      <c r="S37" s="201">
        <v>1633.0774027879679</v>
      </c>
      <c r="T37" s="201">
        <v>2840.1</v>
      </c>
      <c r="U37" s="201">
        <v>1312.5</v>
      </c>
      <c r="V37" s="201">
        <v>1785</v>
      </c>
      <c r="W37" s="201">
        <v>1419.2737116836961</v>
      </c>
      <c r="X37" s="202">
        <v>6127.6</v>
      </c>
      <c r="Z37" s="134"/>
      <c r="AA37" s="134"/>
      <c r="AB37" s="143"/>
      <c r="AC37" s="134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34"/>
      <c r="AY37" s="134"/>
      <c r="AZ37" s="134"/>
      <c r="BA37" s="134"/>
    </row>
    <row r="38" spans="2:53" x14ac:dyDescent="0.15">
      <c r="B38" s="154"/>
      <c r="C38" s="143">
        <v>11</v>
      </c>
      <c r="D38" s="155"/>
      <c r="E38" s="201">
        <v>787.5</v>
      </c>
      <c r="F38" s="201">
        <v>1396.5</v>
      </c>
      <c r="G38" s="201">
        <v>1002.3974107039658</v>
      </c>
      <c r="H38" s="201">
        <v>34175.300000000003</v>
      </c>
      <c r="I38" s="201">
        <v>1417.5</v>
      </c>
      <c r="J38" s="201">
        <v>1785</v>
      </c>
      <c r="K38" s="201">
        <v>1535.2669371912493</v>
      </c>
      <c r="L38" s="201">
        <v>3433.6</v>
      </c>
      <c r="M38" s="201">
        <v>1417.5</v>
      </c>
      <c r="N38" s="201">
        <v>1890</v>
      </c>
      <c r="O38" s="201">
        <v>1582.5212502213556</v>
      </c>
      <c r="P38" s="201">
        <v>2978</v>
      </c>
      <c r="Q38" s="201">
        <v>1417.5</v>
      </c>
      <c r="R38" s="201">
        <v>1890</v>
      </c>
      <c r="S38" s="201">
        <v>1607.6576071793929</v>
      </c>
      <c r="T38" s="201">
        <v>3303.3</v>
      </c>
      <c r="U38" s="201">
        <v>1312.5</v>
      </c>
      <c r="V38" s="201">
        <v>1785</v>
      </c>
      <c r="W38" s="201">
        <v>1446.3924751964951</v>
      </c>
      <c r="X38" s="202">
        <v>6479.1</v>
      </c>
      <c r="Z38" s="134"/>
      <c r="AA38" s="134"/>
      <c r="AB38" s="143"/>
      <c r="AC38" s="134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34"/>
      <c r="AY38" s="134"/>
      <c r="AZ38" s="134"/>
      <c r="BA38" s="134"/>
    </row>
    <row r="39" spans="2:53" x14ac:dyDescent="0.15">
      <c r="B39" s="154"/>
      <c r="C39" s="143">
        <v>12</v>
      </c>
      <c r="D39" s="155"/>
      <c r="E39" s="201">
        <v>787.5</v>
      </c>
      <c r="F39" s="201">
        <v>1368.15</v>
      </c>
      <c r="G39" s="201">
        <v>951.33252965034512</v>
      </c>
      <c r="H39" s="201">
        <v>44771.4</v>
      </c>
      <c r="I39" s="201">
        <v>1417.5</v>
      </c>
      <c r="J39" s="201">
        <v>1837.5</v>
      </c>
      <c r="K39" s="201">
        <v>1576.9807237679581</v>
      </c>
      <c r="L39" s="201">
        <v>4320</v>
      </c>
      <c r="M39" s="201">
        <v>1417.5</v>
      </c>
      <c r="N39" s="201">
        <v>1890</v>
      </c>
      <c r="O39" s="201">
        <v>1637.9744555143648</v>
      </c>
      <c r="P39" s="201">
        <v>3821.5</v>
      </c>
      <c r="Q39" s="201">
        <v>1417.5</v>
      </c>
      <c r="R39" s="201">
        <v>1995</v>
      </c>
      <c r="S39" s="202">
        <v>1648.8609235563538</v>
      </c>
      <c r="T39" s="201">
        <v>3518.2</v>
      </c>
      <c r="U39" s="201">
        <v>1417.5</v>
      </c>
      <c r="V39" s="201">
        <v>1732.5</v>
      </c>
      <c r="W39" s="201">
        <v>1559.6290724977987</v>
      </c>
      <c r="X39" s="201">
        <v>4788.2</v>
      </c>
      <c r="Z39" s="134"/>
      <c r="AA39" s="134"/>
      <c r="AB39" s="143"/>
      <c r="AC39" s="134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34"/>
      <c r="AY39" s="134"/>
      <c r="AZ39" s="134"/>
      <c r="BA39" s="134"/>
    </row>
    <row r="40" spans="2:53" x14ac:dyDescent="0.15">
      <c r="B40" s="154" t="s">
        <v>391</v>
      </c>
      <c r="C40" s="143">
        <v>1</v>
      </c>
      <c r="D40" s="155" t="s">
        <v>392</v>
      </c>
      <c r="E40" s="201">
        <v>840</v>
      </c>
      <c r="F40" s="201">
        <v>1260</v>
      </c>
      <c r="G40" s="201">
        <v>946.7752588935989</v>
      </c>
      <c r="H40" s="201">
        <v>27614.3</v>
      </c>
      <c r="I40" s="201">
        <v>1417.5</v>
      </c>
      <c r="J40" s="201">
        <v>1837.5</v>
      </c>
      <c r="K40" s="201">
        <v>1575.8625293657005</v>
      </c>
      <c r="L40" s="201">
        <v>3740.8</v>
      </c>
      <c r="M40" s="201">
        <v>1417.5</v>
      </c>
      <c r="N40" s="201">
        <v>1890</v>
      </c>
      <c r="O40" s="201">
        <v>1618.3391574638972</v>
      </c>
      <c r="P40" s="201">
        <v>3112</v>
      </c>
      <c r="Q40" s="201">
        <v>1417.5</v>
      </c>
      <c r="R40" s="201">
        <v>1995</v>
      </c>
      <c r="S40" s="201">
        <v>1644.4128342625802</v>
      </c>
      <c r="T40" s="201">
        <v>3820.2</v>
      </c>
      <c r="U40" s="201">
        <v>1417.5</v>
      </c>
      <c r="V40" s="201">
        <v>1732.5</v>
      </c>
      <c r="W40" s="201">
        <v>1516.6262135922329</v>
      </c>
      <c r="X40" s="202">
        <v>5367.2</v>
      </c>
      <c r="Z40" s="134"/>
      <c r="AA40" s="134"/>
      <c r="AB40" s="143"/>
      <c r="AC40" s="134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34"/>
      <c r="AY40" s="134"/>
      <c r="AZ40" s="134"/>
      <c r="BA40" s="134"/>
    </row>
    <row r="41" spans="2:53" x14ac:dyDescent="0.15">
      <c r="B41" s="154"/>
      <c r="C41" s="143">
        <v>2</v>
      </c>
      <c r="D41" s="155"/>
      <c r="E41" s="201">
        <v>945</v>
      </c>
      <c r="F41" s="201">
        <v>1365</v>
      </c>
      <c r="G41" s="201">
        <v>1121.9877466645346</v>
      </c>
      <c r="H41" s="201">
        <v>57383.8</v>
      </c>
      <c r="I41" s="201">
        <v>1417.5</v>
      </c>
      <c r="J41" s="201">
        <v>1837.5</v>
      </c>
      <c r="K41" s="201">
        <v>1580.0127654767286</v>
      </c>
      <c r="L41" s="201">
        <v>3864.1</v>
      </c>
      <c r="M41" s="201">
        <v>1417.5</v>
      </c>
      <c r="N41" s="201">
        <v>1942.5</v>
      </c>
      <c r="O41" s="201">
        <v>1643.0917655884564</v>
      </c>
      <c r="P41" s="201">
        <v>3395.9</v>
      </c>
      <c r="Q41" s="201">
        <v>1417.5</v>
      </c>
      <c r="R41" s="201">
        <v>1995</v>
      </c>
      <c r="S41" s="201">
        <v>1661.4440804866642</v>
      </c>
      <c r="T41" s="201">
        <v>3804</v>
      </c>
      <c r="U41" s="202">
        <v>1365</v>
      </c>
      <c r="V41" s="201">
        <v>1785</v>
      </c>
      <c r="W41" s="201">
        <v>1481.3513109147912</v>
      </c>
      <c r="X41" s="202">
        <v>5461</v>
      </c>
      <c r="Z41" s="134"/>
      <c r="AA41" s="134"/>
      <c r="AB41" s="143"/>
      <c r="AC41" s="134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34"/>
      <c r="AY41" s="134"/>
      <c r="AZ41" s="134"/>
      <c r="BA41" s="134"/>
    </row>
    <row r="42" spans="2:53" x14ac:dyDescent="0.15">
      <c r="B42" s="154"/>
      <c r="C42" s="143">
        <v>3</v>
      </c>
      <c r="D42" s="155"/>
      <c r="E42" s="201">
        <v>892.5</v>
      </c>
      <c r="F42" s="201">
        <v>1365</v>
      </c>
      <c r="G42" s="201">
        <v>1073.0526115280584</v>
      </c>
      <c r="H42" s="201">
        <v>38673.4</v>
      </c>
      <c r="I42" s="201">
        <v>1470</v>
      </c>
      <c r="J42" s="201">
        <v>1837.5</v>
      </c>
      <c r="K42" s="201">
        <v>1596.1113198900091</v>
      </c>
      <c r="L42" s="201">
        <v>4071.1</v>
      </c>
      <c r="M42" s="201">
        <v>1575</v>
      </c>
      <c r="N42" s="201">
        <v>1890</v>
      </c>
      <c r="O42" s="201">
        <v>1683.4270769767234</v>
      </c>
      <c r="P42" s="201">
        <v>3396.5</v>
      </c>
      <c r="Q42" s="201">
        <v>1575</v>
      </c>
      <c r="R42" s="201">
        <v>1995</v>
      </c>
      <c r="S42" s="201">
        <v>1730.8013644841465</v>
      </c>
      <c r="T42" s="201">
        <v>3747.9</v>
      </c>
      <c r="U42" s="201">
        <v>1417.5</v>
      </c>
      <c r="V42" s="201">
        <v>1785</v>
      </c>
      <c r="W42" s="201">
        <v>1543.4380747700918</v>
      </c>
      <c r="X42" s="202">
        <v>4566.8999999999996</v>
      </c>
      <c r="Z42" s="134"/>
      <c r="AA42" s="134"/>
      <c r="AB42" s="143"/>
      <c r="AC42" s="134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34"/>
      <c r="AY42" s="134"/>
      <c r="AZ42" s="134"/>
      <c r="BA42" s="134"/>
    </row>
    <row r="43" spans="2:53" x14ac:dyDescent="0.15">
      <c r="B43" s="154"/>
      <c r="C43" s="143">
        <v>4</v>
      </c>
      <c r="D43" s="155"/>
      <c r="E43" s="201">
        <v>892.5</v>
      </c>
      <c r="F43" s="201">
        <v>1488.9</v>
      </c>
      <c r="G43" s="201">
        <v>1091.7658522541494</v>
      </c>
      <c r="H43" s="201">
        <v>32692</v>
      </c>
      <c r="I43" s="201">
        <v>1470</v>
      </c>
      <c r="J43" s="201">
        <v>1890</v>
      </c>
      <c r="K43" s="201">
        <v>1594.5952945413076</v>
      </c>
      <c r="L43" s="201">
        <v>4228.1000000000004</v>
      </c>
      <c r="M43" s="201">
        <v>1575</v>
      </c>
      <c r="N43" s="201">
        <v>1942.5</v>
      </c>
      <c r="O43" s="201">
        <v>1706.4663359714652</v>
      </c>
      <c r="P43" s="201">
        <v>3543.1</v>
      </c>
      <c r="Q43" s="201">
        <v>1575</v>
      </c>
      <c r="R43" s="201">
        <v>1995</v>
      </c>
      <c r="S43" s="201">
        <v>1742.0336472991389</v>
      </c>
      <c r="T43" s="201">
        <v>3411.2</v>
      </c>
      <c r="U43" s="201">
        <v>1417.5</v>
      </c>
      <c r="V43" s="201">
        <v>1785</v>
      </c>
      <c r="W43" s="201">
        <v>1559.4929273555501</v>
      </c>
      <c r="X43" s="202">
        <v>5547.8</v>
      </c>
      <c r="Z43" s="134"/>
      <c r="AA43" s="134"/>
      <c r="AB43" s="143"/>
      <c r="AC43" s="134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34"/>
      <c r="AY43" s="134"/>
      <c r="AZ43" s="134"/>
      <c r="BA43" s="134"/>
    </row>
    <row r="44" spans="2:53" x14ac:dyDescent="0.15">
      <c r="B44" s="154"/>
      <c r="C44" s="143">
        <v>5</v>
      </c>
      <c r="D44" s="155"/>
      <c r="E44" s="201">
        <v>966</v>
      </c>
      <c r="F44" s="201">
        <v>1575</v>
      </c>
      <c r="G44" s="201">
        <v>1138.5282611581101</v>
      </c>
      <c r="H44" s="201">
        <v>18729.099999999999</v>
      </c>
      <c r="I44" s="201">
        <v>1575</v>
      </c>
      <c r="J44" s="201">
        <v>1890</v>
      </c>
      <c r="K44" s="201">
        <v>1655.1883771290552</v>
      </c>
      <c r="L44" s="201">
        <v>3724.3</v>
      </c>
      <c r="M44" s="201">
        <v>1575</v>
      </c>
      <c r="N44" s="201">
        <v>1942.5</v>
      </c>
      <c r="O44" s="201">
        <v>1731.7773668357031</v>
      </c>
      <c r="P44" s="201">
        <v>3237.2</v>
      </c>
      <c r="Q44" s="201">
        <v>1575</v>
      </c>
      <c r="R44" s="201">
        <v>1995</v>
      </c>
      <c r="S44" s="201">
        <v>1761.7848740428369</v>
      </c>
      <c r="T44" s="201">
        <v>3479.3</v>
      </c>
      <c r="U44" s="201">
        <v>1470</v>
      </c>
      <c r="V44" s="201">
        <v>1785</v>
      </c>
      <c r="W44" s="201">
        <v>1676.2249568221075</v>
      </c>
      <c r="X44" s="202">
        <v>4720.6000000000004</v>
      </c>
      <c r="Z44" s="134"/>
      <c r="AA44" s="134"/>
      <c r="AB44" s="143"/>
      <c r="AC44" s="134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34"/>
      <c r="AY44" s="134"/>
      <c r="AZ44" s="134"/>
      <c r="BA44" s="134"/>
    </row>
    <row r="45" spans="2:53" x14ac:dyDescent="0.15">
      <c r="B45" s="149"/>
      <c r="C45" s="153">
        <v>6</v>
      </c>
      <c r="D45" s="165"/>
      <c r="E45" s="247">
        <v>0</v>
      </c>
      <c r="F45" s="247">
        <v>0</v>
      </c>
      <c r="G45" s="247">
        <v>0</v>
      </c>
      <c r="H45" s="247">
        <v>0</v>
      </c>
      <c r="I45" s="247">
        <v>0</v>
      </c>
      <c r="J45" s="247">
        <v>0</v>
      </c>
      <c r="K45" s="247">
        <v>0</v>
      </c>
      <c r="L45" s="247">
        <v>0</v>
      </c>
      <c r="M45" s="247">
        <v>0</v>
      </c>
      <c r="N45" s="247">
        <v>0</v>
      </c>
      <c r="O45" s="247">
        <v>0</v>
      </c>
      <c r="P45" s="247">
        <v>0</v>
      </c>
      <c r="Q45" s="247">
        <v>0</v>
      </c>
      <c r="R45" s="247">
        <v>0</v>
      </c>
      <c r="S45" s="247">
        <v>0</v>
      </c>
      <c r="T45" s="247">
        <v>0</v>
      </c>
      <c r="U45" s="247">
        <v>0</v>
      </c>
      <c r="V45" s="247">
        <v>0</v>
      </c>
      <c r="W45" s="247">
        <v>0</v>
      </c>
      <c r="X45" s="248">
        <v>0</v>
      </c>
      <c r="Z45" s="134"/>
      <c r="AA45" s="134"/>
      <c r="AB45" s="143"/>
      <c r="AC45" s="134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34"/>
      <c r="AY45" s="134"/>
      <c r="AZ45" s="134"/>
      <c r="BA45" s="134"/>
    </row>
    <row r="46" spans="2:53" ht="8.25" customHeight="1" x14ac:dyDescent="0.15"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</row>
    <row r="47" spans="2:53" x14ac:dyDescent="0.15">
      <c r="B47" s="137" t="s">
        <v>393</v>
      </c>
      <c r="C47" s="135" t="s">
        <v>399</v>
      </c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</row>
    <row r="48" spans="2:53" x14ac:dyDescent="0.15">
      <c r="B48" s="175">
        <v>2</v>
      </c>
      <c r="C48" s="135" t="s">
        <v>395</v>
      </c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</row>
    <row r="49" spans="8:53" x14ac:dyDescent="0.15"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</row>
    <row r="50" spans="8:53" x14ac:dyDescent="0.15"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</row>
    <row r="51" spans="8:53" ht="13.5" x14ac:dyDescent="0.15"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</row>
    <row r="52" spans="8:53" ht="13.5" x14ac:dyDescent="0.15"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</row>
    <row r="53" spans="8:53" ht="13.5" x14ac:dyDescent="0.15"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</row>
    <row r="54" spans="8:53" ht="13.5" x14ac:dyDescent="0.15"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</row>
    <row r="55" spans="8:53" x14ac:dyDescent="0.15"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</row>
    <row r="56" spans="8:53" x14ac:dyDescent="0.15"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</row>
    <row r="57" spans="8:53" x14ac:dyDescent="0.15"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</row>
    <row r="58" spans="8:53" x14ac:dyDescent="0.15"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</row>
  </sheetData>
  <mergeCells count="20">
    <mergeCell ref="E26:H26"/>
    <mergeCell ref="I26:L26"/>
    <mergeCell ref="M26:P26"/>
    <mergeCell ref="Q26:T26"/>
    <mergeCell ref="U26:X26"/>
    <mergeCell ref="E6:H6"/>
    <mergeCell ref="I6:L6"/>
    <mergeCell ref="M6:P6"/>
    <mergeCell ref="Q6:T6"/>
    <mergeCell ref="U6:X6"/>
    <mergeCell ref="AD27:AG27"/>
    <mergeCell ref="AH27:AK27"/>
    <mergeCell ref="AL27:AO27"/>
    <mergeCell ref="AP27:AS27"/>
    <mergeCell ref="AT27:AW27"/>
    <mergeCell ref="AH6:AK6"/>
    <mergeCell ref="AL6:AO6"/>
    <mergeCell ref="AP6:AS6"/>
    <mergeCell ref="AT6:AW6"/>
    <mergeCell ref="AD6:AG6"/>
  </mergeCells>
  <phoneticPr fontId="6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36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1" spans="2:50" x14ac:dyDescent="0.15"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</row>
    <row r="2" spans="2:50" x14ac:dyDescent="0.15"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</row>
    <row r="3" spans="2:50" x14ac:dyDescent="0.15">
      <c r="B3" s="135" t="s">
        <v>400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</row>
    <row r="4" spans="2:50" ht="11.25" customHeight="1" x14ac:dyDescent="0.15">
      <c r="X4" s="137" t="s">
        <v>225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34"/>
    </row>
    <row r="5" spans="2:50" ht="6" customHeight="1" x14ac:dyDescent="0.15">
      <c r="B5" s="150"/>
      <c r="C5" s="150"/>
      <c r="D5" s="150"/>
      <c r="E5" s="150"/>
      <c r="F5" s="150"/>
      <c r="G5" s="150"/>
      <c r="H5" s="150"/>
      <c r="I5" s="150"/>
      <c r="J5" s="134"/>
      <c r="Q5" s="150"/>
      <c r="R5" s="150"/>
      <c r="S5" s="150"/>
      <c r="T5" s="150"/>
      <c r="U5" s="150"/>
      <c r="V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</row>
    <row r="6" spans="2:50" ht="13.5" customHeight="1" x14ac:dyDescent="0.15">
      <c r="B6" s="183"/>
      <c r="C6" s="555" t="s">
        <v>88</v>
      </c>
      <c r="D6" s="556"/>
      <c r="E6" s="776" t="s">
        <v>116</v>
      </c>
      <c r="F6" s="777"/>
      <c r="G6" s="777"/>
      <c r="H6" s="778"/>
      <c r="I6" s="776" t="s">
        <v>117</v>
      </c>
      <c r="J6" s="777"/>
      <c r="K6" s="777"/>
      <c r="L6" s="778"/>
      <c r="M6" s="776" t="s">
        <v>397</v>
      </c>
      <c r="N6" s="777"/>
      <c r="O6" s="777"/>
      <c r="P6" s="778"/>
      <c r="Q6" s="776" t="s">
        <v>118</v>
      </c>
      <c r="R6" s="777"/>
      <c r="S6" s="777"/>
      <c r="T6" s="778"/>
      <c r="U6" s="776" t="s">
        <v>148</v>
      </c>
      <c r="V6" s="777"/>
      <c r="W6" s="777"/>
      <c r="X6" s="778"/>
      <c r="Z6" s="134"/>
      <c r="AA6" s="176"/>
      <c r="AB6" s="561"/>
      <c r="AC6" s="561"/>
      <c r="AD6" s="772"/>
      <c r="AE6" s="772"/>
      <c r="AF6" s="772"/>
      <c r="AG6" s="772"/>
      <c r="AH6" s="772"/>
      <c r="AI6" s="772"/>
      <c r="AJ6" s="772"/>
      <c r="AK6" s="772"/>
      <c r="AL6" s="772"/>
      <c r="AM6" s="772"/>
      <c r="AN6" s="772"/>
      <c r="AO6" s="772"/>
      <c r="AP6" s="772"/>
      <c r="AQ6" s="772"/>
      <c r="AR6" s="772"/>
      <c r="AS6" s="772"/>
      <c r="AT6" s="772"/>
      <c r="AU6" s="772"/>
      <c r="AV6" s="772"/>
      <c r="AW6" s="772"/>
      <c r="AX6" s="134"/>
    </row>
    <row r="7" spans="2:50" x14ac:dyDescent="0.15">
      <c r="B7" s="187" t="s">
        <v>94</v>
      </c>
      <c r="C7" s="188"/>
      <c r="D7" s="189"/>
      <c r="E7" s="166" t="s">
        <v>95</v>
      </c>
      <c r="F7" s="148" t="s">
        <v>96</v>
      </c>
      <c r="G7" s="232" t="s">
        <v>97</v>
      </c>
      <c r="H7" s="148" t="s">
        <v>98</v>
      </c>
      <c r="I7" s="166" t="s">
        <v>95</v>
      </c>
      <c r="J7" s="148" t="s">
        <v>96</v>
      </c>
      <c r="K7" s="232" t="s">
        <v>97</v>
      </c>
      <c r="L7" s="148" t="s">
        <v>98</v>
      </c>
      <c r="M7" s="166" t="s">
        <v>95</v>
      </c>
      <c r="N7" s="148" t="s">
        <v>96</v>
      </c>
      <c r="O7" s="232" t="s">
        <v>97</v>
      </c>
      <c r="P7" s="148" t="s">
        <v>98</v>
      </c>
      <c r="Q7" s="166" t="s">
        <v>95</v>
      </c>
      <c r="R7" s="148" t="s">
        <v>96</v>
      </c>
      <c r="S7" s="232" t="s">
        <v>97</v>
      </c>
      <c r="T7" s="148" t="s">
        <v>98</v>
      </c>
      <c r="U7" s="166" t="s">
        <v>95</v>
      </c>
      <c r="V7" s="148" t="s">
        <v>96</v>
      </c>
      <c r="W7" s="232" t="s">
        <v>97</v>
      </c>
      <c r="X7" s="148" t="s">
        <v>98</v>
      </c>
      <c r="Z7" s="134"/>
      <c r="AA7" s="188"/>
      <c r="AB7" s="188"/>
      <c r="AC7" s="188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34"/>
    </row>
    <row r="8" spans="2:50" x14ac:dyDescent="0.15">
      <c r="B8" s="195"/>
      <c r="C8" s="182"/>
      <c r="D8" s="182"/>
      <c r="E8" s="151"/>
      <c r="F8" s="152"/>
      <c r="G8" s="153" t="s">
        <v>99</v>
      </c>
      <c r="H8" s="152"/>
      <c r="I8" s="151"/>
      <c r="J8" s="152"/>
      <c r="K8" s="153" t="s">
        <v>99</v>
      </c>
      <c r="L8" s="152"/>
      <c r="M8" s="151"/>
      <c r="N8" s="152"/>
      <c r="O8" s="153" t="s">
        <v>99</v>
      </c>
      <c r="P8" s="152"/>
      <c r="Q8" s="151"/>
      <c r="R8" s="152"/>
      <c r="S8" s="153" t="s">
        <v>99</v>
      </c>
      <c r="T8" s="152"/>
      <c r="U8" s="151"/>
      <c r="V8" s="152"/>
      <c r="W8" s="153" t="s">
        <v>99</v>
      </c>
      <c r="X8" s="152"/>
      <c r="Z8" s="134"/>
      <c r="AA8" s="176"/>
      <c r="AB8" s="176"/>
      <c r="AC8" s="176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34"/>
    </row>
    <row r="9" spans="2:50" s="179" customFormat="1" ht="14.1" customHeight="1" x14ac:dyDescent="0.15">
      <c r="B9" s="200" t="s">
        <v>389</v>
      </c>
      <c r="C9" s="186">
        <v>21</v>
      </c>
      <c r="D9" s="176" t="s">
        <v>390</v>
      </c>
      <c r="E9" s="200">
        <v>893</v>
      </c>
      <c r="F9" s="201">
        <v>1260</v>
      </c>
      <c r="G9" s="176">
        <v>988</v>
      </c>
      <c r="H9" s="201">
        <v>59304</v>
      </c>
      <c r="I9" s="200">
        <v>1365</v>
      </c>
      <c r="J9" s="201">
        <v>1890</v>
      </c>
      <c r="K9" s="176">
        <v>1655</v>
      </c>
      <c r="L9" s="201">
        <v>55061</v>
      </c>
      <c r="M9" s="200">
        <v>1680</v>
      </c>
      <c r="N9" s="201">
        <v>2468</v>
      </c>
      <c r="O9" s="176">
        <v>2090</v>
      </c>
      <c r="P9" s="201">
        <v>171148</v>
      </c>
      <c r="Q9" s="190" t="s">
        <v>267</v>
      </c>
      <c r="R9" s="258" t="s">
        <v>267</v>
      </c>
      <c r="S9" s="186" t="s">
        <v>267</v>
      </c>
      <c r="T9" s="201">
        <v>29109</v>
      </c>
      <c r="U9" s="190" t="s">
        <v>267</v>
      </c>
      <c r="V9" s="258" t="s">
        <v>267</v>
      </c>
      <c r="W9" s="186" t="s">
        <v>267</v>
      </c>
      <c r="X9" s="201">
        <v>23462</v>
      </c>
      <c r="Z9" s="176"/>
      <c r="AA9" s="176"/>
      <c r="AB9" s="18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86"/>
      <c r="AQ9" s="186"/>
      <c r="AR9" s="186"/>
      <c r="AS9" s="176"/>
      <c r="AT9" s="186"/>
      <c r="AU9" s="186"/>
      <c r="AV9" s="186"/>
      <c r="AW9" s="176"/>
      <c r="AX9" s="176"/>
    </row>
    <row r="10" spans="2:50" s="179" customFormat="1" ht="14.1" customHeight="1" x14ac:dyDescent="0.15">
      <c r="B10" s="200"/>
      <c r="C10" s="186">
        <v>22</v>
      </c>
      <c r="D10" s="202"/>
      <c r="E10" s="201">
        <v>851</v>
      </c>
      <c r="F10" s="201">
        <v>1155</v>
      </c>
      <c r="G10" s="202">
        <v>973</v>
      </c>
      <c r="H10" s="201">
        <v>44488</v>
      </c>
      <c r="I10" s="201">
        <v>1365</v>
      </c>
      <c r="J10" s="201">
        <v>1680</v>
      </c>
      <c r="K10" s="201">
        <v>1625</v>
      </c>
      <c r="L10" s="201">
        <v>88076</v>
      </c>
      <c r="M10" s="201">
        <v>1628</v>
      </c>
      <c r="N10" s="201">
        <v>2489</v>
      </c>
      <c r="O10" s="201">
        <v>2024</v>
      </c>
      <c r="P10" s="201">
        <v>262864</v>
      </c>
      <c r="Q10" s="258" t="s">
        <v>267</v>
      </c>
      <c r="R10" s="258" t="s">
        <v>267</v>
      </c>
      <c r="S10" s="258" t="s">
        <v>267</v>
      </c>
      <c r="T10" s="201">
        <v>31192</v>
      </c>
      <c r="U10" s="258" t="s">
        <v>267</v>
      </c>
      <c r="V10" s="258" t="s">
        <v>267</v>
      </c>
      <c r="W10" s="258" t="s">
        <v>267</v>
      </c>
      <c r="X10" s="202">
        <v>28626</v>
      </c>
      <c r="Z10" s="176"/>
      <c r="AA10" s="176"/>
      <c r="AB10" s="18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86"/>
      <c r="AQ10" s="186"/>
      <c r="AR10" s="186"/>
      <c r="AS10" s="176"/>
      <c r="AT10" s="186"/>
      <c r="AU10" s="186"/>
      <c r="AV10" s="186"/>
      <c r="AW10" s="176"/>
      <c r="AX10" s="176"/>
    </row>
    <row r="11" spans="2:50" s="179" customFormat="1" ht="14.1" customHeight="1" x14ac:dyDescent="0.15">
      <c r="B11" s="200"/>
      <c r="C11" s="186">
        <v>23</v>
      </c>
      <c r="D11" s="202"/>
      <c r="E11" s="309">
        <v>801.05</v>
      </c>
      <c r="F11" s="309">
        <v>1101.05</v>
      </c>
      <c r="G11" s="338">
        <v>917.37409472850368</v>
      </c>
      <c r="H11" s="309">
        <v>33747.700000000004</v>
      </c>
      <c r="I11" s="309">
        <v>1451.05</v>
      </c>
      <c r="J11" s="309">
        <v>1833.05</v>
      </c>
      <c r="K11" s="309">
        <v>1596.3266890657069</v>
      </c>
      <c r="L11" s="309">
        <v>69353.5</v>
      </c>
      <c r="M11" s="309">
        <v>1851.05</v>
      </c>
      <c r="N11" s="309">
        <v>2381.0500000000002</v>
      </c>
      <c r="O11" s="309">
        <v>2034.8320123334265</v>
      </c>
      <c r="P11" s="309">
        <v>142385.29999999999</v>
      </c>
      <c r="Q11" s="611" t="s">
        <v>267</v>
      </c>
      <c r="R11" s="611" t="s">
        <v>267</v>
      </c>
      <c r="S11" s="611" t="s">
        <v>267</v>
      </c>
      <c r="T11" s="309">
        <v>12790.100000000002</v>
      </c>
      <c r="U11" s="611" t="s">
        <v>267</v>
      </c>
      <c r="V11" s="611" t="s">
        <v>267</v>
      </c>
      <c r="W11" s="611" t="s">
        <v>267</v>
      </c>
      <c r="X11" s="338">
        <v>20184.3</v>
      </c>
      <c r="Z11" s="176"/>
      <c r="AA11" s="176"/>
      <c r="AB11" s="18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86"/>
      <c r="AQ11" s="186"/>
      <c r="AR11" s="186"/>
      <c r="AS11" s="176"/>
      <c r="AT11" s="186"/>
      <c r="AU11" s="186"/>
      <c r="AV11" s="186"/>
      <c r="AW11" s="176"/>
      <c r="AX11" s="176"/>
    </row>
    <row r="12" spans="2:50" s="179" customFormat="1" ht="14.1" customHeight="1" x14ac:dyDescent="0.15">
      <c r="B12" s="195"/>
      <c r="C12" s="198">
        <v>24</v>
      </c>
      <c r="D12" s="204"/>
      <c r="E12" s="161">
        <v>735</v>
      </c>
      <c r="F12" s="161">
        <v>1155</v>
      </c>
      <c r="G12" s="161">
        <v>891.1348962559407</v>
      </c>
      <c r="H12" s="161">
        <v>44738</v>
      </c>
      <c r="I12" s="161">
        <v>1312.5</v>
      </c>
      <c r="J12" s="161">
        <v>1941.45</v>
      </c>
      <c r="K12" s="161">
        <v>1651.9802332652687</v>
      </c>
      <c r="L12" s="161">
        <v>65396.099999999991</v>
      </c>
      <c r="M12" s="161">
        <v>1680</v>
      </c>
      <c r="N12" s="161">
        <v>2415</v>
      </c>
      <c r="O12" s="161">
        <v>1947.5306450656626</v>
      </c>
      <c r="P12" s="161">
        <v>71614.799999999988</v>
      </c>
      <c r="Q12" s="612" t="s">
        <v>267</v>
      </c>
      <c r="R12" s="612" t="s">
        <v>267</v>
      </c>
      <c r="S12" s="612" t="s">
        <v>267</v>
      </c>
      <c r="T12" s="161">
        <v>26995.3</v>
      </c>
      <c r="U12" s="612" t="s">
        <v>267</v>
      </c>
      <c r="V12" s="612" t="s">
        <v>267</v>
      </c>
      <c r="W12" s="612" t="s">
        <v>267</v>
      </c>
      <c r="X12" s="162">
        <v>34903.699999999997</v>
      </c>
      <c r="Z12" s="176"/>
      <c r="AA12" s="176"/>
      <c r="AB12" s="186"/>
      <c r="AC12" s="176"/>
      <c r="AD12" s="310"/>
      <c r="AE12" s="310"/>
      <c r="AF12" s="310"/>
      <c r="AG12" s="310"/>
      <c r="AH12" s="310"/>
      <c r="AI12" s="310"/>
      <c r="AJ12" s="310"/>
      <c r="AK12" s="310"/>
      <c r="AL12" s="310"/>
      <c r="AM12" s="310"/>
      <c r="AN12" s="310"/>
      <c r="AO12" s="310"/>
      <c r="AP12" s="613"/>
      <c r="AQ12" s="613"/>
      <c r="AR12" s="613"/>
      <c r="AS12" s="310"/>
      <c r="AT12" s="613"/>
      <c r="AU12" s="613"/>
      <c r="AV12" s="613"/>
      <c r="AW12" s="310"/>
      <c r="AX12" s="176"/>
    </row>
    <row r="13" spans="2:50" s="179" customFormat="1" ht="13.5" customHeight="1" x14ac:dyDescent="0.15">
      <c r="B13" s="154"/>
      <c r="C13" s="143">
        <v>6</v>
      </c>
      <c r="D13" s="155"/>
      <c r="E13" s="201">
        <v>840</v>
      </c>
      <c r="F13" s="201">
        <v>1155</v>
      </c>
      <c r="G13" s="201">
        <v>921.83982310430406</v>
      </c>
      <c r="H13" s="201">
        <v>3513</v>
      </c>
      <c r="I13" s="201">
        <v>1480.5</v>
      </c>
      <c r="J13" s="201">
        <v>1941.45</v>
      </c>
      <c r="K13" s="201">
        <v>1778.6428571428573</v>
      </c>
      <c r="L13" s="201">
        <v>4738.7</v>
      </c>
      <c r="M13" s="201">
        <v>1890</v>
      </c>
      <c r="N13" s="201">
        <v>2205</v>
      </c>
      <c r="O13" s="201">
        <v>2000.6370371497244</v>
      </c>
      <c r="P13" s="201">
        <v>7185.9</v>
      </c>
      <c r="Q13" s="220">
        <v>0</v>
      </c>
      <c r="R13" s="220">
        <v>0</v>
      </c>
      <c r="S13" s="220">
        <v>0</v>
      </c>
      <c r="T13" s="241">
        <v>2799.6</v>
      </c>
      <c r="U13" s="220">
        <v>0</v>
      </c>
      <c r="V13" s="220">
        <v>0</v>
      </c>
      <c r="W13" s="220">
        <v>0</v>
      </c>
      <c r="X13" s="414">
        <v>3736.2</v>
      </c>
      <c r="Z13" s="176"/>
      <c r="AA13" s="134"/>
      <c r="AB13" s="143"/>
      <c r="AC13" s="134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245"/>
      <c r="AQ13" s="245"/>
      <c r="AR13" s="245"/>
      <c r="AS13" s="253"/>
      <c r="AT13" s="245"/>
      <c r="AU13" s="245"/>
      <c r="AV13" s="245"/>
      <c r="AW13" s="253"/>
      <c r="AX13" s="176"/>
    </row>
    <row r="14" spans="2:50" s="179" customFormat="1" ht="13.5" customHeight="1" x14ac:dyDescent="0.15">
      <c r="B14" s="154"/>
      <c r="C14" s="143">
        <v>7</v>
      </c>
      <c r="D14" s="155"/>
      <c r="E14" s="201">
        <v>840</v>
      </c>
      <c r="F14" s="201">
        <v>1155</v>
      </c>
      <c r="G14" s="201">
        <v>920.63791226733463</v>
      </c>
      <c r="H14" s="201">
        <v>4026.4</v>
      </c>
      <c r="I14" s="201">
        <v>1470</v>
      </c>
      <c r="J14" s="201">
        <v>1869</v>
      </c>
      <c r="K14" s="201">
        <v>1786.3198847262247</v>
      </c>
      <c r="L14" s="201">
        <v>7099.7</v>
      </c>
      <c r="M14" s="201">
        <v>1890</v>
      </c>
      <c r="N14" s="201">
        <v>2152.5</v>
      </c>
      <c r="O14" s="201">
        <v>2090.872319455229</v>
      </c>
      <c r="P14" s="201">
        <v>6450.1</v>
      </c>
      <c r="Q14" s="220">
        <v>0</v>
      </c>
      <c r="R14" s="220">
        <v>0</v>
      </c>
      <c r="S14" s="220">
        <v>0</v>
      </c>
      <c r="T14" s="241">
        <v>3157.3</v>
      </c>
      <c r="U14" s="220">
        <v>0</v>
      </c>
      <c r="V14" s="220">
        <v>0</v>
      </c>
      <c r="W14" s="220">
        <v>0</v>
      </c>
      <c r="X14" s="414">
        <v>4170.5</v>
      </c>
      <c r="Z14" s="176"/>
      <c r="AA14" s="134"/>
      <c r="AB14" s="143"/>
      <c r="AC14" s="134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245"/>
      <c r="AQ14" s="245"/>
      <c r="AR14" s="245"/>
      <c r="AS14" s="253"/>
      <c r="AT14" s="245"/>
      <c r="AU14" s="245"/>
      <c r="AV14" s="245"/>
      <c r="AW14" s="253"/>
      <c r="AX14" s="176"/>
    </row>
    <row r="15" spans="2:50" s="179" customFormat="1" ht="13.5" customHeight="1" x14ac:dyDescent="0.15">
      <c r="B15" s="154"/>
      <c r="C15" s="143">
        <v>8</v>
      </c>
      <c r="D15" s="155"/>
      <c r="E15" s="201">
        <v>840</v>
      </c>
      <c r="F15" s="201">
        <v>1155</v>
      </c>
      <c r="G15" s="201">
        <v>909.79999090040531</v>
      </c>
      <c r="H15" s="201">
        <v>4029.4</v>
      </c>
      <c r="I15" s="201">
        <v>1396.5</v>
      </c>
      <c r="J15" s="201">
        <v>1869</v>
      </c>
      <c r="K15" s="201">
        <v>1795.5139450167915</v>
      </c>
      <c r="L15" s="201">
        <v>5467.6</v>
      </c>
      <c r="M15" s="220">
        <v>0</v>
      </c>
      <c r="N15" s="220">
        <v>0</v>
      </c>
      <c r="O15" s="220">
        <v>0</v>
      </c>
      <c r="P15" s="201">
        <v>2498.5</v>
      </c>
      <c r="Q15" s="220">
        <v>0</v>
      </c>
      <c r="R15" s="220">
        <v>0</v>
      </c>
      <c r="S15" s="220">
        <v>0</v>
      </c>
      <c r="T15" s="414">
        <v>2606.5</v>
      </c>
      <c r="U15" s="220">
        <v>0</v>
      </c>
      <c r="V15" s="244">
        <v>0</v>
      </c>
      <c r="W15" s="220">
        <v>0</v>
      </c>
      <c r="X15" s="414">
        <v>3595.5</v>
      </c>
      <c r="Z15" s="176"/>
      <c r="AA15" s="134"/>
      <c r="AB15" s="143"/>
      <c r="AC15" s="134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245"/>
      <c r="AQ15" s="245"/>
      <c r="AR15" s="245"/>
      <c r="AS15" s="253"/>
      <c r="AT15" s="245"/>
      <c r="AU15" s="245"/>
      <c r="AV15" s="245"/>
      <c r="AW15" s="253"/>
      <c r="AX15" s="176"/>
    </row>
    <row r="16" spans="2:50" s="179" customFormat="1" ht="13.5" customHeight="1" x14ac:dyDescent="0.15">
      <c r="B16" s="154"/>
      <c r="C16" s="143">
        <v>9</v>
      </c>
      <c r="D16" s="155"/>
      <c r="E16" s="201">
        <v>840</v>
      </c>
      <c r="F16" s="201">
        <v>1050</v>
      </c>
      <c r="G16" s="201">
        <v>929.69686284046747</v>
      </c>
      <c r="H16" s="201">
        <v>3974.6</v>
      </c>
      <c r="I16" s="201">
        <v>1386</v>
      </c>
      <c r="J16" s="201">
        <v>1890</v>
      </c>
      <c r="K16" s="201">
        <v>1684.0870949540545</v>
      </c>
      <c r="L16" s="201">
        <v>3669.7</v>
      </c>
      <c r="M16" s="220">
        <v>1890</v>
      </c>
      <c r="N16" s="220">
        <v>2205</v>
      </c>
      <c r="O16" s="220">
        <v>2027.3597981604498</v>
      </c>
      <c r="P16" s="201">
        <v>4403.6000000000004</v>
      </c>
      <c r="Q16" s="220">
        <v>0</v>
      </c>
      <c r="R16" s="220">
        <v>0</v>
      </c>
      <c r="S16" s="220">
        <v>0</v>
      </c>
      <c r="T16" s="241">
        <v>2261</v>
      </c>
      <c r="U16" s="220">
        <v>0</v>
      </c>
      <c r="V16" s="220">
        <v>0</v>
      </c>
      <c r="W16" s="220">
        <v>0</v>
      </c>
      <c r="X16" s="414">
        <v>2934.9</v>
      </c>
      <c r="Z16" s="176"/>
      <c r="AA16" s="134"/>
      <c r="AB16" s="143"/>
      <c r="AC16" s="134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245"/>
      <c r="AQ16" s="245"/>
      <c r="AR16" s="245"/>
      <c r="AS16" s="253"/>
      <c r="AT16" s="245"/>
      <c r="AU16" s="245"/>
      <c r="AV16" s="245"/>
      <c r="AW16" s="253"/>
      <c r="AX16" s="176"/>
    </row>
    <row r="17" spans="2:50" s="179" customFormat="1" ht="13.5" customHeight="1" x14ac:dyDescent="0.15">
      <c r="B17" s="154"/>
      <c r="C17" s="143">
        <v>10</v>
      </c>
      <c r="D17" s="155"/>
      <c r="E17" s="201">
        <v>840</v>
      </c>
      <c r="F17" s="201">
        <v>1102.5</v>
      </c>
      <c r="G17" s="201">
        <v>937.96991198744638</v>
      </c>
      <c r="H17" s="201">
        <v>6419.6</v>
      </c>
      <c r="I17" s="201">
        <v>1480.5</v>
      </c>
      <c r="J17" s="201">
        <v>1920.45</v>
      </c>
      <c r="K17" s="201">
        <v>1767.1688861322925</v>
      </c>
      <c r="L17" s="201">
        <v>3097.3</v>
      </c>
      <c r="M17" s="220">
        <v>2100</v>
      </c>
      <c r="N17" s="220">
        <v>2100</v>
      </c>
      <c r="O17" s="220">
        <v>2100.0000000000005</v>
      </c>
      <c r="P17" s="201">
        <v>6791.4</v>
      </c>
      <c r="Q17" s="220">
        <v>0</v>
      </c>
      <c r="R17" s="220">
        <v>0</v>
      </c>
      <c r="S17" s="220">
        <v>0</v>
      </c>
      <c r="T17" s="241">
        <v>2833.9</v>
      </c>
      <c r="U17" s="220">
        <v>0</v>
      </c>
      <c r="V17" s="220">
        <v>0</v>
      </c>
      <c r="W17" s="220">
        <v>0</v>
      </c>
      <c r="X17" s="414">
        <v>3779.1</v>
      </c>
      <c r="Z17" s="176"/>
      <c r="AA17" s="134"/>
      <c r="AB17" s="143"/>
      <c r="AC17" s="134"/>
      <c r="AD17" s="176"/>
      <c r="AE17" s="176"/>
      <c r="AF17" s="176"/>
      <c r="AG17" s="176"/>
      <c r="AH17" s="176"/>
      <c r="AI17" s="176"/>
      <c r="AJ17" s="176"/>
      <c r="AK17" s="176"/>
      <c r="AL17" s="245"/>
      <c r="AM17" s="245"/>
      <c r="AN17" s="245"/>
      <c r="AO17" s="176"/>
      <c r="AP17" s="245"/>
      <c r="AQ17" s="245"/>
      <c r="AR17" s="245"/>
      <c r="AS17" s="253"/>
      <c r="AT17" s="245"/>
      <c r="AU17" s="245"/>
      <c r="AV17" s="245"/>
      <c r="AW17" s="253"/>
      <c r="AX17" s="176"/>
    </row>
    <row r="18" spans="2:50" s="179" customFormat="1" ht="13.5" customHeight="1" x14ac:dyDescent="0.15">
      <c r="B18" s="154"/>
      <c r="C18" s="143">
        <v>11</v>
      </c>
      <c r="D18" s="155"/>
      <c r="E18" s="201">
        <v>840</v>
      </c>
      <c r="F18" s="201">
        <v>1155</v>
      </c>
      <c r="G18" s="201">
        <v>946.02217853722425</v>
      </c>
      <c r="H18" s="201">
        <v>6088.9</v>
      </c>
      <c r="I18" s="201">
        <v>1680</v>
      </c>
      <c r="J18" s="201">
        <v>1680</v>
      </c>
      <c r="K18" s="201">
        <v>1680</v>
      </c>
      <c r="L18" s="201">
        <v>1431.6</v>
      </c>
      <c r="M18" s="220">
        <v>1785</v>
      </c>
      <c r="N18" s="220">
        <v>2415</v>
      </c>
      <c r="O18" s="220">
        <v>2140.4889972776773</v>
      </c>
      <c r="P18" s="201">
        <v>4110.6000000000004</v>
      </c>
      <c r="Q18" s="220">
        <v>0</v>
      </c>
      <c r="R18" s="220">
        <v>0</v>
      </c>
      <c r="S18" s="220">
        <v>0</v>
      </c>
      <c r="T18" s="241">
        <v>2114</v>
      </c>
      <c r="U18" s="220">
        <v>0</v>
      </c>
      <c r="V18" s="220">
        <v>0</v>
      </c>
      <c r="W18" s="220">
        <v>0</v>
      </c>
      <c r="X18" s="414">
        <v>3398.9</v>
      </c>
      <c r="Z18" s="176"/>
      <c r="AA18" s="134"/>
      <c r="AB18" s="143"/>
      <c r="AC18" s="134"/>
      <c r="AD18" s="176"/>
      <c r="AE18" s="176"/>
      <c r="AF18" s="176"/>
      <c r="AG18" s="176"/>
      <c r="AH18" s="176"/>
      <c r="AI18" s="176"/>
      <c r="AJ18" s="176"/>
      <c r="AK18" s="176"/>
      <c r="AL18" s="245"/>
      <c r="AM18" s="245"/>
      <c r="AN18" s="245"/>
      <c r="AO18" s="176"/>
      <c r="AP18" s="245"/>
      <c r="AQ18" s="245"/>
      <c r="AR18" s="245"/>
      <c r="AS18" s="253"/>
      <c r="AT18" s="245"/>
      <c r="AU18" s="245"/>
      <c r="AV18" s="245"/>
      <c r="AW18" s="253"/>
      <c r="AX18" s="176"/>
    </row>
    <row r="19" spans="2:50" s="179" customFormat="1" ht="13.5" customHeight="1" x14ac:dyDescent="0.15">
      <c r="B19" s="154"/>
      <c r="C19" s="143">
        <v>12</v>
      </c>
      <c r="D19" s="155"/>
      <c r="E19" s="201">
        <v>840</v>
      </c>
      <c r="F19" s="201">
        <v>1155</v>
      </c>
      <c r="G19" s="201">
        <v>947.07773851590116</v>
      </c>
      <c r="H19" s="201">
        <v>4665</v>
      </c>
      <c r="I19" s="202">
        <v>1502.55</v>
      </c>
      <c r="J19" s="201">
        <v>1898.4</v>
      </c>
      <c r="K19" s="201">
        <v>1658.6158962421021</v>
      </c>
      <c r="L19" s="201">
        <v>1039.5999999999999</v>
      </c>
      <c r="M19" s="220">
        <v>1890</v>
      </c>
      <c r="N19" s="220">
        <v>2415</v>
      </c>
      <c r="O19" s="220">
        <v>2061.5843587466707</v>
      </c>
      <c r="P19" s="201">
        <v>11192.5</v>
      </c>
      <c r="Q19" s="220">
        <v>0</v>
      </c>
      <c r="R19" s="220">
        <v>0</v>
      </c>
      <c r="S19" s="220">
        <v>0</v>
      </c>
      <c r="T19" s="241">
        <v>2210.6</v>
      </c>
      <c r="U19" s="220">
        <v>0</v>
      </c>
      <c r="V19" s="220">
        <v>0</v>
      </c>
      <c r="W19" s="220">
        <v>0</v>
      </c>
      <c r="X19" s="414">
        <v>3668</v>
      </c>
      <c r="Z19" s="176"/>
      <c r="AA19" s="134"/>
      <c r="AB19" s="143"/>
      <c r="AC19" s="134"/>
      <c r="AD19" s="176"/>
      <c r="AE19" s="176"/>
      <c r="AF19" s="176"/>
      <c r="AG19" s="176"/>
      <c r="AH19" s="176"/>
      <c r="AI19" s="176"/>
      <c r="AJ19" s="176"/>
      <c r="AK19" s="176"/>
      <c r="AL19" s="245"/>
      <c r="AM19" s="245"/>
      <c r="AN19" s="245"/>
      <c r="AO19" s="176"/>
      <c r="AP19" s="245"/>
      <c r="AQ19" s="245"/>
      <c r="AR19" s="245"/>
      <c r="AS19" s="253"/>
      <c r="AT19" s="245"/>
      <c r="AU19" s="245"/>
      <c r="AV19" s="245"/>
      <c r="AW19" s="253"/>
      <c r="AX19" s="176"/>
    </row>
    <row r="20" spans="2:50" s="179" customFormat="1" ht="13.5" customHeight="1" x14ac:dyDescent="0.15">
      <c r="B20" s="154" t="s">
        <v>391</v>
      </c>
      <c r="C20" s="143">
        <v>1</v>
      </c>
      <c r="D20" s="155" t="s">
        <v>392</v>
      </c>
      <c r="E20" s="201">
        <v>840</v>
      </c>
      <c r="F20" s="201">
        <v>1155</v>
      </c>
      <c r="G20" s="201">
        <v>956.53987523698925</v>
      </c>
      <c r="H20" s="201">
        <v>5531.7</v>
      </c>
      <c r="I20" s="201">
        <v>1365</v>
      </c>
      <c r="J20" s="201">
        <v>1946.7</v>
      </c>
      <c r="K20" s="201">
        <v>1612.3857868020305</v>
      </c>
      <c r="L20" s="201">
        <v>1965.1</v>
      </c>
      <c r="M20" s="220">
        <v>1890</v>
      </c>
      <c r="N20" s="220">
        <v>2415</v>
      </c>
      <c r="O20" s="220">
        <v>2103.9695121951222</v>
      </c>
      <c r="P20" s="201">
        <v>6893.9</v>
      </c>
      <c r="Q20" s="220">
        <v>0</v>
      </c>
      <c r="R20" s="220">
        <v>0</v>
      </c>
      <c r="S20" s="220">
        <v>0</v>
      </c>
      <c r="T20" s="241">
        <v>1937.8</v>
      </c>
      <c r="U20" s="220">
        <v>0</v>
      </c>
      <c r="V20" s="220">
        <v>0</v>
      </c>
      <c r="W20" s="220">
        <v>0</v>
      </c>
      <c r="X20" s="414">
        <v>3051.7</v>
      </c>
      <c r="Z20" s="176"/>
      <c r="AA20" s="134"/>
      <c r="AB20" s="143"/>
      <c r="AC20" s="134"/>
      <c r="AD20" s="176"/>
      <c r="AE20" s="176"/>
      <c r="AF20" s="176"/>
      <c r="AG20" s="176"/>
      <c r="AH20" s="176"/>
      <c r="AI20" s="176"/>
      <c r="AJ20" s="176"/>
      <c r="AK20" s="176"/>
      <c r="AL20" s="245"/>
      <c r="AM20" s="245"/>
      <c r="AN20" s="245"/>
      <c r="AO20" s="176"/>
      <c r="AP20" s="245"/>
      <c r="AQ20" s="245"/>
      <c r="AR20" s="245"/>
      <c r="AS20" s="253"/>
      <c r="AT20" s="245"/>
      <c r="AU20" s="245"/>
      <c r="AV20" s="245"/>
      <c r="AW20" s="253"/>
      <c r="AX20" s="176"/>
    </row>
    <row r="21" spans="2:50" s="179" customFormat="1" ht="13.5" customHeight="1" x14ac:dyDescent="0.15">
      <c r="B21" s="154"/>
      <c r="C21" s="143">
        <v>2</v>
      </c>
      <c r="D21" s="155"/>
      <c r="E21" s="201">
        <v>840</v>
      </c>
      <c r="F21" s="201">
        <v>1155</v>
      </c>
      <c r="G21" s="201">
        <v>965.56622890937501</v>
      </c>
      <c r="H21" s="201">
        <v>7279.9</v>
      </c>
      <c r="I21" s="201">
        <v>1627.5</v>
      </c>
      <c r="J21" s="201">
        <v>1627.5</v>
      </c>
      <c r="K21" s="201">
        <v>1627.5000000000002</v>
      </c>
      <c r="L21" s="201">
        <v>1412.4</v>
      </c>
      <c r="M21" s="220">
        <v>1837.5</v>
      </c>
      <c r="N21" s="220">
        <v>2467.5</v>
      </c>
      <c r="O21" s="220">
        <v>2153.695973982281</v>
      </c>
      <c r="P21" s="201">
        <v>11998.8</v>
      </c>
      <c r="Q21" s="220">
        <v>0</v>
      </c>
      <c r="R21" s="220">
        <v>0</v>
      </c>
      <c r="S21" s="220">
        <v>0</v>
      </c>
      <c r="T21" s="241">
        <v>1908.5</v>
      </c>
      <c r="U21" s="220">
        <v>0</v>
      </c>
      <c r="V21" s="220">
        <v>0</v>
      </c>
      <c r="W21" s="220">
        <v>0</v>
      </c>
      <c r="X21" s="414">
        <v>3549.2</v>
      </c>
      <c r="Z21" s="176"/>
      <c r="AA21" s="134"/>
      <c r="AB21" s="143"/>
      <c r="AC21" s="134"/>
      <c r="AD21" s="176"/>
      <c r="AE21" s="176"/>
      <c r="AF21" s="176"/>
      <c r="AG21" s="176"/>
      <c r="AH21" s="176"/>
      <c r="AI21" s="176"/>
      <c r="AJ21" s="176"/>
      <c r="AK21" s="176"/>
      <c r="AL21" s="245"/>
      <c r="AM21" s="245"/>
      <c r="AN21" s="245"/>
      <c r="AO21" s="176"/>
      <c r="AP21" s="245"/>
      <c r="AQ21" s="245"/>
      <c r="AR21" s="245"/>
      <c r="AS21" s="253"/>
      <c r="AT21" s="245"/>
      <c r="AU21" s="245"/>
      <c r="AV21" s="245"/>
      <c r="AW21" s="253"/>
      <c r="AX21" s="176"/>
    </row>
    <row r="22" spans="2:50" s="179" customFormat="1" ht="13.5" customHeight="1" x14ac:dyDescent="0.15">
      <c r="B22" s="154"/>
      <c r="C22" s="143">
        <v>3</v>
      </c>
      <c r="D22" s="155"/>
      <c r="E22" s="201">
        <v>945</v>
      </c>
      <c r="F22" s="201">
        <v>1164.45</v>
      </c>
      <c r="G22" s="201">
        <v>1032.1887712220541</v>
      </c>
      <c r="H22" s="201">
        <v>5984.2</v>
      </c>
      <c r="I22" s="201">
        <v>1627.5</v>
      </c>
      <c r="J22" s="201">
        <v>1627.5</v>
      </c>
      <c r="K22" s="201">
        <v>1627.5</v>
      </c>
      <c r="L22" s="201">
        <v>2849.3</v>
      </c>
      <c r="M22" s="220">
        <v>1837.5</v>
      </c>
      <c r="N22" s="220">
        <v>2347.8000000000002</v>
      </c>
      <c r="O22" s="220">
        <v>2115.4094827586205</v>
      </c>
      <c r="P22" s="201">
        <v>9204.5</v>
      </c>
      <c r="Q22" s="220">
        <v>0</v>
      </c>
      <c r="R22" s="220">
        <v>0</v>
      </c>
      <c r="S22" s="220">
        <v>0</v>
      </c>
      <c r="T22" s="241">
        <v>2155.1</v>
      </c>
      <c r="U22" s="220">
        <v>0</v>
      </c>
      <c r="V22" s="220">
        <v>0</v>
      </c>
      <c r="W22" s="220">
        <v>0</v>
      </c>
      <c r="X22" s="414">
        <v>3079.9</v>
      </c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245"/>
      <c r="AQ22" s="245"/>
      <c r="AR22" s="245"/>
      <c r="AS22" s="176"/>
      <c r="AT22" s="245"/>
      <c r="AU22" s="245"/>
      <c r="AV22" s="245"/>
      <c r="AW22" s="176"/>
      <c r="AX22" s="176"/>
    </row>
    <row r="23" spans="2:50" s="179" customFormat="1" ht="13.5" customHeight="1" x14ac:dyDescent="0.15">
      <c r="B23" s="154"/>
      <c r="C23" s="143">
        <v>4</v>
      </c>
      <c r="D23" s="155"/>
      <c r="E23" s="201">
        <v>945</v>
      </c>
      <c r="F23" s="201">
        <v>1207.5</v>
      </c>
      <c r="G23" s="201">
        <v>1026.1372567999224</v>
      </c>
      <c r="H23" s="201">
        <v>5503</v>
      </c>
      <c r="I23" s="201">
        <v>1470</v>
      </c>
      <c r="J23" s="201">
        <v>1942.5</v>
      </c>
      <c r="K23" s="201">
        <v>1664.096951524238</v>
      </c>
      <c r="L23" s="201">
        <v>1628.4</v>
      </c>
      <c r="M23" s="220">
        <v>1785</v>
      </c>
      <c r="N23" s="220">
        <v>2362.5</v>
      </c>
      <c r="O23" s="220">
        <v>2115.5856559051908</v>
      </c>
      <c r="P23" s="201">
        <v>16106.8</v>
      </c>
      <c r="Q23" s="220">
        <v>0</v>
      </c>
      <c r="R23" s="220">
        <v>0</v>
      </c>
      <c r="S23" s="220">
        <v>0</v>
      </c>
      <c r="T23" s="241">
        <v>2824.9</v>
      </c>
      <c r="U23" s="220">
        <v>0</v>
      </c>
      <c r="V23" s="220">
        <v>0</v>
      </c>
      <c r="W23" s="220">
        <v>0</v>
      </c>
      <c r="X23" s="414">
        <v>3884.8</v>
      </c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245"/>
      <c r="AQ23" s="245"/>
      <c r="AR23" s="245"/>
      <c r="AS23" s="176"/>
      <c r="AT23" s="245"/>
      <c r="AU23" s="245"/>
      <c r="AV23" s="245"/>
      <c r="AW23" s="176"/>
      <c r="AX23" s="176"/>
    </row>
    <row r="24" spans="2:50" s="179" customFormat="1" ht="13.5" customHeight="1" x14ac:dyDescent="0.15">
      <c r="B24" s="154"/>
      <c r="C24" s="143">
        <v>5</v>
      </c>
      <c r="D24" s="155"/>
      <c r="E24" s="201">
        <v>945</v>
      </c>
      <c r="F24" s="201">
        <v>1155</v>
      </c>
      <c r="G24" s="201">
        <v>999.7281167108755</v>
      </c>
      <c r="H24" s="201">
        <v>3809.2</v>
      </c>
      <c r="I24" s="201">
        <v>1699.95</v>
      </c>
      <c r="J24" s="201">
        <v>1699.95</v>
      </c>
      <c r="K24" s="201">
        <v>1700.2667429879796</v>
      </c>
      <c r="L24" s="201">
        <v>1298.5999999999999</v>
      </c>
      <c r="M24" s="220">
        <v>1890</v>
      </c>
      <c r="N24" s="220">
        <v>2310</v>
      </c>
      <c r="O24" s="220">
        <v>1974.6778461870817</v>
      </c>
      <c r="P24" s="201">
        <v>17255.400000000001</v>
      </c>
      <c r="Q24" s="220">
        <v>0</v>
      </c>
      <c r="R24" s="220">
        <v>0</v>
      </c>
      <c r="S24" s="220">
        <v>0</v>
      </c>
      <c r="T24" s="241">
        <v>2765.5</v>
      </c>
      <c r="U24" s="220">
        <v>0</v>
      </c>
      <c r="V24" s="220">
        <v>0</v>
      </c>
      <c r="W24" s="220">
        <v>0</v>
      </c>
      <c r="X24" s="414">
        <v>3535.3</v>
      </c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245"/>
      <c r="AQ24" s="245"/>
      <c r="AR24" s="245"/>
      <c r="AS24" s="176"/>
      <c r="AT24" s="245"/>
      <c r="AU24" s="245"/>
      <c r="AV24" s="245"/>
      <c r="AW24" s="176"/>
      <c r="AX24" s="176"/>
    </row>
    <row r="25" spans="2:50" s="179" customFormat="1" ht="13.5" customHeight="1" x14ac:dyDescent="0.15">
      <c r="B25" s="149"/>
      <c r="C25" s="153">
        <v>6</v>
      </c>
      <c r="D25" s="165"/>
      <c r="E25" s="247">
        <v>0</v>
      </c>
      <c r="F25" s="247">
        <v>0</v>
      </c>
      <c r="G25" s="247">
        <v>0</v>
      </c>
      <c r="H25" s="247">
        <v>0</v>
      </c>
      <c r="I25" s="247">
        <v>0</v>
      </c>
      <c r="J25" s="247">
        <v>0</v>
      </c>
      <c r="K25" s="247">
        <v>0</v>
      </c>
      <c r="L25" s="247">
        <v>0</v>
      </c>
      <c r="M25" s="247">
        <v>0</v>
      </c>
      <c r="N25" s="247">
        <v>0</v>
      </c>
      <c r="O25" s="247">
        <v>0</v>
      </c>
      <c r="P25" s="247">
        <v>0</v>
      </c>
      <c r="Q25" s="247">
        <v>0</v>
      </c>
      <c r="R25" s="247">
        <v>0</v>
      </c>
      <c r="S25" s="247">
        <v>0</v>
      </c>
      <c r="T25" s="247">
        <v>0</v>
      </c>
      <c r="U25" s="247">
        <v>0</v>
      </c>
      <c r="V25" s="247">
        <v>0</v>
      </c>
      <c r="W25" s="247">
        <v>0</v>
      </c>
      <c r="X25" s="248">
        <v>0</v>
      </c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245"/>
      <c r="AQ25" s="245"/>
      <c r="AR25" s="245"/>
      <c r="AS25" s="176"/>
      <c r="AT25" s="245"/>
      <c r="AU25" s="245"/>
      <c r="AV25" s="245"/>
      <c r="AW25" s="176"/>
      <c r="AX25" s="176"/>
    </row>
    <row r="26" spans="2:50" ht="8.25" customHeight="1" x14ac:dyDescent="0.15"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</row>
    <row r="27" spans="2:50" x14ac:dyDescent="0.15">
      <c r="B27" s="137"/>
      <c r="X27" s="253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</row>
    <row r="28" spans="2:50" x14ac:dyDescent="0.15">
      <c r="B28" s="175"/>
      <c r="X28" s="253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</row>
    <row r="29" spans="2:50" x14ac:dyDescent="0.15">
      <c r="X29" s="176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</row>
    <row r="30" spans="2:50" ht="13.5" x14ac:dyDescent="0.15">
      <c r="H30" s="177"/>
      <c r="I30" s="177"/>
      <c r="J30" s="177"/>
      <c r="K30" s="177"/>
      <c r="X30" s="176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</row>
    <row r="31" spans="2:50" ht="13.5" x14ac:dyDescent="0.15">
      <c r="H31" s="177"/>
      <c r="I31" s="177"/>
      <c r="J31" s="177"/>
      <c r="K31" s="177"/>
      <c r="X31" s="176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</row>
    <row r="32" spans="2:50" ht="13.5" x14ac:dyDescent="0.15">
      <c r="H32" s="177"/>
      <c r="I32" s="177"/>
      <c r="J32" s="177"/>
      <c r="K32" s="177"/>
      <c r="X32" s="176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</row>
    <row r="33" spans="8:50" ht="13.5" x14ac:dyDescent="0.15">
      <c r="H33" s="177"/>
      <c r="I33" s="177"/>
      <c r="J33" s="177"/>
      <c r="K33" s="177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</row>
    <row r="34" spans="8:50" x14ac:dyDescent="0.15"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</row>
    <row r="35" spans="8:50" x14ac:dyDescent="0.15"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</row>
    <row r="36" spans="8:50" x14ac:dyDescent="0.15"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19" customFormat="1" ht="19.5" customHeight="1" x14ac:dyDescent="0.15">
      <c r="A1" s="88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5" s="26" customFormat="1" ht="15" customHeight="1" x14ac:dyDescent="0.15">
      <c r="A2" s="21"/>
      <c r="B2" s="21"/>
      <c r="C2" s="22" t="s">
        <v>70</v>
      </c>
      <c r="D2" s="23" t="s">
        <v>71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5" s="92" customFormat="1" ht="13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82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</row>
    <row r="4" spans="1:35" ht="18.75" customHeight="1" x14ac:dyDescent="0.15">
      <c r="A4" s="30"/>
      <c r="B4" s="31"/>
      <c r="C4" s="32"/>
      <c r="D4" s="765" t="s">
        <v>42</v>
      </c>
      <c r="E4" s="766"/>
      <c r="F4" s="766"/>
      <c r="G4" s="766"/>
      <c r="H4" s="767"/>
      <c r="I4" s="33"/>
      <c r="J4" s="33"/>
      <c r="K4" s="765" t="s">
        <v>43</v>
      </c>
      <c r="L4" s="766"/>
      <c r="M4" s="767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5" ht="18.75" customHeight="1" x14ac:dyDescent="0.15">
      <c r="A5" s="36"/>
      <c r="B5" s="37"/>
      <c r="C5" s="38"/>
      <c r="D5" s="768" t="s">
        <v>44</v>
      </c>
      <c r="E5" s="769"/>
      <c r="F5" s="39" t="s">
        <v>45</v>
      </c>
      <c r="G5" s="40" t="s">
        <v>46</v>
      </c>
      <c r="H5" s="770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770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5" ht="18.75" customHeight="1" x14ac:dyDescent="0.15">
      <c r="A6" s="42"/>
      <c r="B6" s="43"/>
      <c r="C6" s="44"/>
      <c r="D6" s="109" t="s">
        <v>55</v>
      </c>
      <c r="E6" s="108" t="s">
        <v>56</v>
      </c>
      <c r="F6" s="45" t="s">
        <v>57</v>
      </c>
      <c r="G6" s="46" t="s">
        <v>56</v>
      </c>
      <c r="H6" s="771"/>
      <c r="I6" s="47"/>
      <c r="J6" s="47"/>
      <c r="K6" s="45" t="s">
        <v>58</v>
      </c>
      <c r="L6" s="45" t="s">
        <v>59</v>
      </c>
      <c r="M6" s="771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5" ht="16.5" customHeight="1" x14ac:dyDescent="0.15">
      <c r="A7" s="131" t="s">
        <v>82</v>
      </c>
      <c r="B7" s="49">
        <v>21</v>
      </c>
      <c r="C7" s="60" t="s">
        <v>83</v>
      </c>
      <c r="D7" s="51">
        <v>1718253</v>
      </c>
      <c r="E7" s="96">
        <v>4858935</v>
      </c>
      <c r="F7" s="51">
        <v>6082361</v>
      </c>
      <c r="G7" s="52">
        <v>3817475</v>
      </c>
      <c r="H7" s="51">
        <v>16477024</v>
      </c>
      <c r="I7" s="51">
        <v>2813901</v>
      </c>
      <c r="J7" s="51">
        <v>19290925</v>
      </c>
      <c r="K7" s="51">
        <v>37298389</v>
      </c>
      <c r="L7" s="51">
        <v>1321980</v>
      </c>
      <c r="M7" s="51">
        <v>38620369</v>
      </c>
      <c r="N7" s="51">
        <v>6638355</v>
      </c>
      <c r="O7" s="51">
        <v>45258724</v>
      </c>
      <c r="P7" s="51">
        <v>64549649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22</v>
      </c>
      <c r="C8" s="54" t="s">
        <v>60</v>
      </c>
      <c r="D8" s="51">
        <v>1723921</v>
      </c>
      <c r="E8" s="52">
        <v>5125333</v>
      </c>
      <c r="F8" s="51">
        <v>5881902</v>
      </c>
      <c r="G8" s="51">
        <v>4003561</v>
      </c>
      <c r="H8" s="51">
        <v>16734718</v>
      </c>
      <c r="I8" s="51">
        <v>2690132</v>
      </c>
      <c r="J8" s="51">
        <v>19424850</v>
      </c>
      <c r="K8" s="51">
        <v>36280089</v>
      </c>
      <c r="L8" s="51">
        <v>1110333</v>
      </c>
      <c r="M8" s="51">
        <v>37390421</v>
      </c>
      <c r="N8" s="51">
        <v>7103879</v>
      </c>
      <c r="O8" s="51">
        <v>44494300</v>
      </c>
      <c r="P8" s="52">
        <v>63929150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23</v>
      </c>
      <c r="C9" s="54" t="s">
        <v>60</v>
      </c>
      <c r="D9" s="51">
        <v>1790197</v>
      </c>
      <c r="E9" s="51">
        <v>4970249</v>
      </c>
      <c r="F9" s="51">
        <v>6438159</v>
      </c>
      <c r="G9" s="51">
        <v>3355828</v>
      </c>
      <c r="H9" s="51">
        <v>16554433</v>
      </c>
      <c r="I9" s="51">
        <v>2104917</v>
      </c>
      <c r="J9" s="51">
        <v>18659350</v>
      </c>
      <c r="K9" s="51">
        <v>37686559</v>
      </c>
      <c r="L9" s="51">
        <v>1076512</v>
      </c>
      <c r="M9" s="51">
        <v>38763071</v>
      </c>
      <c r="N9" s="51">
        <v>7795004</v>
      </c>
      <c r="O9" s="51">
        <v>46558075</v>
      </c>
      <c r="P9" s="52">
        <v>65217425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24</v>
      </c>
      <c r="C10" s="57"/>
      <c r="D10" s="59">
        <v>1910827</v>
      </c>
      <c r="E10" s="59">
        <v>7575521</v>
      </c>
      <c r="F10" s="59">
        <v>8168065</v>
      </c>
      <c r="G10" s="59">
        <v>4553920</v>
      </c>
      <c r="H10" s="59">
        <v>22208333</v>
      </c>
      <c r="I10" s="59">
        <v>1647759</v>
      </c>
      <c r="J10" s="59">
        <v>23856092</v>
      </c>
      <c r="K10" s="59">
        <v>37205506</v>
      </c>
      <c r="L10" s="59">
        <v>1236965</v>
      </c>
      <c r="M10" s="59">
        <v>38442471</v>
      </c>
      <c r="N10" s="59">
        <v>12492501</v>
      </c>
      <c r="O10" s="59">
        <v>50934972</v>
      </c>
      <c r="P10" s="58">
        <v>74791065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/>
      <c r="B11" s="49">
        <v>11</v>
      </c>
      <c r="C11" s="54"/>
      <c r="D11" s="103">
        <v>137592</v>
      </c>
      <c r="E11" s="52">
        <v>464440</v>
      </c>
      <c r="F11" s="51">
        <v>538515</v>
      </c>
      <c r="G11" s="51">
        <v>219287</v>
      </c>
      <c r="H11" s="51">
        <f t="shared" ref="H11:H20" si="0">SUM(D11:G11)</f>
        <v>1359834</v>
      </c>
      <c r="I11" s="51">
        <v>163449</v>
      </c>
      <c r="J11" s="51">
        <f t="shared" ref="J11:J20" si="1">H11+I11</f>
        <v>1523283</v>
      </c>
      <c r="K11" s="51">
        <v>3217143</v>
      </c>
      <c r="L11" s="51">
        <v>71832</v>
      </c>
      <c r="M11" s="51">
        <f t="shared" ref="M11:M20" si="2">K11+L11</f>
        <v>3288975</v>
      </c>
      <c r="N11" s="51">
        <v>697252</v>
      </c>
      <c r="O11" s="51">
        <f t="shared" ref="O11:O20" si="3">M11+N11</f>
        <v>3986227</v>
      </c>
      <c r="P11" s="52">
        <f t="shared" ref="P11:P20" si="4">J11+O11</f>
        <v>5509510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53"/>
      <c r="B12" s="49">
        <v>12</v>
      </c>
      <c r="C12" s="54"/>
      <c r="D12" s="103">
        <v>254136</v>
      </c>
      <c r="E12" s="52">
        <v>510634</v>
      </c>
      <c r="F12" s="51">
        <v>585072</v>
      </c>
      <c r="G12" s="51">
        <v>262885</v>
      </c>
      <c r="H12" s="51">
        <f t="shared" si="0"/>
        <v>1612727</v>
      </c>
      <c r="I12" s="51">
        <v>135891</v>
      </c>
      <c r="J12" s="51">
        <f t="shared" si="1"/>
        <v>1748618</v>
      </c>
      <c r="K12" s="51">
        <v>3345964</v>
      </c>
      <c r="L12" s="51">
        <v>72808</v>
      </c>
      <c r="M12" s="51">
        <f t="shared" si="2"/>
        <v>3418772</v>
      </c>
      <c r="N12" s="51">
        <v>724837</v>
      </c>
      <c r="O12" s="51">
        <f t="shared" si="3"/>
        <v>4143609</v>
      </c>
      <c r="P12" s="52">
        <f t="shared" si="4"/>
        <v>5892227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53" t="s">
        <v>77</v>
      </c>
      <c r="B13" s="49">
        <v>1</v>
      </c>
      <c r="C13" s="60" t="s">
        <v>61</v>
      </c>
      <c r="D13" s="103">
        <v>170492.9</v>
      </c>
      <c r="E13" s="51">
        <v>413760.19999999995</v>
      </c>
      <c r="F13" s="51">
        <v>618990.80000000005</v>
      </c>
      <c r="G13" s="51">
        <v>280338.8</v>
      </c>
      <c r="H13" s="51">
        <f t="shared" si="0"/>
        <v>1483582.7</v>
      </c>
      <c r="I13" s="51">
        <v>136368.70000000001</v>
      </c>
      <c r="J13" s="51">
        <f t="shared" si="1"/>
        <v>1619951.4</v>
      </c>
      <c r="K13" s="51">
        <v>3217401.7</v>
      </c>
      <c r="L13" s="51">
        <v>59553.500000000007</v>
      </c>
      <c r="M13" s="51">
        <f t="shared" si="2"/>
        <v>3276955.2</v>
      </c>
      <c r="N13" s="51">
        <v>691505.50000000012</v>
      </c>
      <c r="O13" s="51">
        <f t="shared" si="3"/>
        <v>3968460.7</v>
      </c>
      <c r="P13" s="52">
        <f t="shared" si="4"/>
        <v>5588412.0999999996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3"/>
      <c r="B14" s="49">
        <v>2</v>
      </c>
      <c r="C14" s="60"/>
      <c r="D14" s="103">
        <v>122335.3</v>
      </c>
      <c r="E14" s="51">
        <v>401502.89999999997</v>
      </c>
      <c r="F14" s="51">
        <v>516696.9</v>
      </c>
      <c r="G14" s="51">
        <v>204691.8</v>
      </c>
      <c r="H14" s="51">
        <f t="shared" si="0"/>
        <v>1245226.8999999999</v>
      </c>
      <c r="I14" s="51">
        <v>73807.900000000009</v>
      </c>
      <c r="J14" s="51">
        <f t="shared" si="1"/>
        <v>1319034.7999999998</v>
      </c>
      <c r="K14" s="51">
        <v>3135471.9999999995</v>
      </c>
      <c r="L14" s="51">
        <v>89158.2</v>
      </c>
      <c r="M14" s="51">
        <f t="shared" si="2"/>
        <v>3224630.1999999997</v>
      </c>
      <c r="N14" s="51">
        <v>624831</v>
      </c>
      <c r="O14" s="51">
        <f t="shared" si="3"/>
        <v>3849461.1999999997</v>
      </c>
      <c r="P14" s="52">
        <f t="shared" si="4"/>
        <v>5168496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/>
      <c r="B15" s="49">
        <v>3</v>
      </c>
      <c r="C15" s="60"/>
      <c r="D15" s="103">
        <v>139853.79999999999</v>
      </c>
      <c r="E15" s="51">
        <v>386869.6</v>
      </c>
      <c r="F15" s="112">
        <v>597604.69999999995</v>
      </c>
      <c r="G15" s="51">
        <v>229896.59999999998</v>
      </c>
      <c r="H15" s="51">
        <f t="shared" si="0"/>
        <v>1354224.6999999997</v>
      </c>
      <c r="I15" s="51">
        <v>134472.20000000001</v>
      </c>
      <c r="J15" s="51">
        <f t="shared" si="1"/>
        <v>1488696.8999999997</v>
      </c>
      <c r="K15" s="51">
        <v>2816963.1000000006</v>
      </c>
      <c r="L15" s="51">
        <v>71997.899999999994</v>
      </c>
      <c r="M15" s="51">
        <f t="shared" si="2"/>
        <v>2888961.0000000005</v>
      </c>
      <c r="N15" s="51">
        <v>706524</v>
      </c>
      <c r="O15" s="51">
        <f t="shared" si="3"/>
        <v>3595485.0000000005</v>
      </c>
      <c r="P15" s="52">
        <f t="shared" si="4"/>
        <v>5084181.9000000004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4</v>
      </c>
      <c r="C16" s="60"/>
      <c r="D16" s="103">
        <v>136691.60000000003</v>
      </c>
      <c r="E16" s="51">
        <v>643325.6</v>
      </c>
      <c r="F16" s="112">
        <v>672298.5</v>
      </c>
      <c r="G16" s="51">
        <v>407943.29999999993</v>
      </c>
      <c r="H16" s="51">
        <f t="shared" si="0"/>
        <v>1860259</v>
      </c>
      <c r="I16" s="51">
        <v>169013.7</v>
      </c>
      <c r="J16" s="51">
        <f t="shared" si="1"/>
        <v>2029272.7</v>
      </c>
      <c r="K16" s="51">
        <v>3157480.9000000004</v>
      </c>
      <c r="L16" s="51">
        <v>82914.5</v>
      </c>
      <c r="M16" s="51">
        <f t="shared" si="2"/>
        <v>3240395.4000000004</v>
      </c>
      <c r="N16" s="51">
        <v>1226025.2000000002</v>
      </c>
      <c r="O16" s="51">
        <f t="shared" si="3"/>
        <v>4466420.6000000006</v>
      </c>
      <c r="P16" s="51">
        <f t="shared" si="4"/>
        <v>6495693.3000000007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5</v>
      </c>
      <c r="C17" s="60"/>
      <c r="D17" s="103">
        <v>184157.4</v>
      </c>
      <c r="E17" s="51">
        <v>770427</v>
      </c>
      <c r="F17" s="112">
        <v>917096.90000000014</v>
      </c>
      <c r="G17" s="51">
        <v>517955.6</v>
      </c>
      <c r="H17" s="51">
        <f t="shared" si="0"/>
        <v>2389636.9000000004</v>
      </c>
      <c r="I17" s="51">
        <v>182937.4</v>
      </c>
      <c r="J17" s="51">
        <f t="shared" si="1"/>
        <v>2572574.3000000003</v>
      </c>
      <c r="K17" s="51">
        <v>3298966.4999999995</v>
      </c>
      <c r="L17" s="117">
        <v>129981.3</v>
      </c>
      <c r="M17" s="51">
        <f t="shared" si="2"/>
        <v>3428947.7999999993</v>
      </c>
      <c r="N17" s="51">
        <v>1169825.9000000001</v>
      </c>
      <c r="O17" s="51">
        <f t="shared" si="3"/>
        <v>4598773.6999999993</v>
      </c>
      <c r="P17" s="52">
        <f t="shared" si="4"/>
        <v>7171348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6</v>
      </c>
      <c r="C18" s="60"/>
      <c r="D18" s="103">
        <v>152334.59999999998</v>
      </c>
      <c r="E18" s="51">
        <v>604895.89999999991</v>
      </c>
      <c r="F18" s="112">
        <v>690808.89999999991</v>
      </c>
      <c r="G18" s="51">
        <v>383613.5</v>
      </c>
      <c r="H18" s="51">
        <f t="shared" si="0"/>
        <v>1831652.9</v>
      </c>
      <c r="I18" s="51">
        <v>103765.5</v>
      </c>
      <c r="J18" s="51">
        <f t="shared" si="1"/>
        <v>1935418.4</v>
      </c>
      <c r="K18" s="51">
        <v>2883780.8000000003</v>
      </c>
      <c r="L18" s="117">
        <v>109235.79999999999</v>
      </c>
      <c r="M18" s="51">
        <f t="shared" si="2"/>
        <v>2993016.6</v>
      </c>
      <c r="N18" s="51">
        <v>1029482.4999999999</v>
      </c>
      <c r="O18" s="51">
        <f t="shared" si="3"/>
        <v>4022499.1</v>
      </c>
      <c r="P18" s="51">
        <f t="shared" si="4"/>
        <v>5957917.5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7</v>
      </c>
      <c r="C19" s="60"/>
      <c r="D19" s="103">
        <v>169459.20000000001</v>
      </c>
      <c r="E19" s="51">
        <v>655559.70000000007</v>
      </c>
      <c r="F19" s="112">
        <v>791463.5</v>
      </c>
      <c r="G19" s="51">
        <v>493034.9</v>
      </c>
      <c r="H19" s="51">
        <f t="shared" si="0"/>
        <v>2109517.3000000003</v>
      </c>
      <c r="I19" s="51">
        <v>149678.80000000002</v>
      </c>
      <c r="J19" s="51">
        <f t="shared" si="1"/>
        <v>2259196.1</v>
      </c>
      <c r="K19" s="51">
        <v>3031551</v>
      </c>
      <c r="L19" s="117">
        <v>111336.4</v>
      </c>
      <c r="M19" s="51">
        <f t="shared" si="2"/>
        <v>3142887.4</v>
      </c>
      <c r="N19" s="117">
        <v>1233890.4999999998</v>
      </c>
      <c r="O19" s="51">
        <f t="shared" si="3"/>
        <v>4376777.8999999994</v>
      </c>
      <c r="P19" s="52">
        <f t="shared" si="4"/>
        <v>6635974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8</v>
      </c>
      <c r="C20" s="60"/>
      <c r="D20" s="103">
        <v>170169.19999999998</v>
      </c>
      <c r="E20" s="51">
        <v>877551.69999999984</v>
      </c>
      <c r="F20" s="112">
        <v>655585.1</v>
      </c>
      <c r="G20" s="51">
        <v>374143.1</v>
      </c>
      <c r="H20" s="51">
        <f t="shared" si="0"/>
        <v>2077449.0999999996</v>
      </c>
      <c r="I20" s="51">
        <v>145620.69999999998</v>
      </c>
      <c r="J20" s="51">
        <f t="shared" si="1"/>
        <v>2223069.7999999998</v>
      </c>
      <c r="K20" s="51">
        <v>2814385.3</v>
      </c>
      <c r="L20" s="117">
        <v>89715.3</v>
      </c>
      <c r="M20" s="51">
        <f t="shared" si="2"/>
        <v>2904100.5999999996</v>
      </c>
      <c r="N20" s="117">
        <v>1187066.0999999999</v>
      </c>
      <c r="O20" s="51">
        <f t="shared" si="3"/>
        <v>4091166.6999999993</v>
      </c>
      <c r="P20" s="52">
        <f t="shared" si="4"/>
        <v>6314236.4999999991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9</v>
      </c>
      <c r="C21" s="60"/>
      <c r="D21" s="103">
        <v>140400</v>
      </c>
      <c r="E21" s="51">
        <v>590247</v>
      </c>
      <c r="F21" s="112">
        <v>652400</v>
      </c>
      <c r="G21" s="51">
        <v>341130</v>
      </c>
      <c r="H21" s="51">
        <v>1724177</v>
      </c>
      <c r="I21" s="51">
        <v>136306</v>
      </c>
      <c r="J21" s="51">
        <v>1860482</v>
      </c>
      <c r="K21" s="51">
        <v>2663755</v>
      </c>
      <c r="L21" s="117">
        <v>96608</v>
      </c>
      <c r="M21" s="51">
        <v>2760363</v>
      </c>
      <c r="N21" s="117">
        <v>1109023</v>
      </c>
      <c r="O21" s="51">
        <v>3869386</v>
      </c>
      <c r="P21" s="51">
        <v>5729868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10</v>
      </c>
      <c r="C22" s="60"/>
      <c r="D22" s="103">
        <v>170112.8</v>
      </c>
      <c r="E22" s="51">
        <v>765317.8</v>
      </c>
      <c r="F22" s="112">
        <v>810206.09999999986</v>
      </c>
      <c r="G22" s="51">
        <v>481122.50000000006</v>
      </c>
      <c r="H22" s="51">
        <f t="shared" ref="H22:H28" si="5">SUM(D22:G22)</f>
        <v>2226759.2000000002</v>
      </c>
      <c r="I22" s="51">
        <v>162185.1</v>
      </c>
      <c r="J22" s="51">
        <f t="shared" ref="J22:J28" si="6">H22+I22</f>
        <v>2388944.3000000003</v>
      </c>
      <c r="K22" s="51">
        <v>3361225.0999999996</v>
      </c>
      <c r="L22" s="117">
        <v>130226.1</v>
      </c>
      <c r="M22" s="51">
        <f t="shared" ref="M22:M28" si="7">K22+L22</f>
        <v>3491451.1999999997</v>
      </c>
      <c r="N22" s="117">
        <v>1274564.5</v>
      </c>
      <c r="O22" s="51">
        <f t="shared" ref="O22:O28" si="8">M22+N22</f>
        <v>4766015.6999999993</v>
      </c>
      <c r="P22" s="52">
        <f t="shared" ref="P22:P28" si="9">J22+O22</f>
        <v>7154960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11</v>
      </c>
      <c r="C23" s="60"/>
      <c r="D23" s="103">
        <v>164468</v>
      </c>
      <c r="E23" s="51">
        <v>677087.4</v>
      </c>
      <c r="F23" s="112">
        <v>712875.4</v>
      </c>
      <c r="G23" s="51">
        <v>394928.60000000003</v>
      </c>
      <c r="H23" s="51">
        <f t="shared" si="5"/>
        <v>1949359.4000000001</v>
      </c>
      <c r="I23" s="51">
        <v>132140.5</v>
      </c>
      <c r="J23" s="51">
        <f t="shared" si="6"/>
        <v>2081499.9000000001</v>
      </c>
      <c r="K23" s="52">
        <v>3394764.5999999996</v>
      </c>
      <c r="L23" s="117">
        <v>120201.5</v>
      </c>
      <c r="M23" s="52">
        <f t="shared" si="7"/>
        <v>3514966.0999999996</v>
      </c>
      <c r="N23" s="117">
        <v>1086401.5</v>
      </c>
      <c r="O23" s="51">
        <f t="shared" si="8"/>
        <v>4601367.5999999996</v>
      </c>
      <c r="P23" s="52">
        <f t="shared" si="9"/>
        <v>6682867.5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12</v>
      </c>
      <c r="C24" s="60"/>
      <c r="D24" s="103">
        <v>190352.8</v>
      </c>
      <c r="E24" s="51">
        <v>887737.99999999988</v>
      </c>
      <c r="F24" s="112">
        <v>682818.09999999986</v>
      </c>
      <c r="G24" s="51">
        <v>445121.59999999992</v>
      </c>
      <c r="H24" s="51">
        <f t="shared" si="5"/>
        <v>2206030.4999999995</v>
      </c>
      <c r="I24" s="51">
        <v>121463</v>
      </c>
      <c r="J24" s="51">
        <f t="shared" si="6"/>
        <v>2327493.4999999995</v>
      </c>
      <c r="K24" s="51">
        <v>3429759.5000000005</v>
      </c>
      <c r="L24" s="117">
        <v>146037.29999999999</v>
      </c>
      <c r="M24" s="51">
        <f t="shared" si="7"/>
        <v>3575796.8000000003</v>
      </c>
      <c r="N24" s="117">
        <v>1153361.9999999998</v>
      </c>
      <c r="O24" s="51">
        <f t="shared" si="8"/>
        <v>4729158.8</v>
      </c>
      <c r="P24" s="51">
        <f t="shared" si="9"/>
        <v>7056652.2999999989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ht="16.5" customHeight="1" x14ac:dyDescent="0.15">
      <c r="A25" s="53" t="s">
        <v>80</v>
      </c>
      <c r="B25" s="49">
        <v>1</v>
      </c>
      <c r="C25" s="60" t="s">
        <v>61</v>
      </c>
      <c r="D25" s="103">
        <v>116060.30000000002</v>
      </c>
      <c r="E25" s="51">
        <v>825013.7</v>
      </c>
      <c r="F25" s="112">
        <v>799708.79999999993</v>
      </c>
      <c r="G25" s="51">
        <v>436471.40000000008</v>
      </c>
      <c r="H25" s="51">
        <f t="shared" si="5"/>
        <v>2177254.1999999997</v>
      </c>
      <c r="I25" s="51">
        <v>117347.29999999999</v>
      </c>
      <c r="J25" s="51">
        <f t="shared" si="6"/>
        <v>2294601.4999999995</v>
      </c>
      <c r="K25" s="51">
        <v>3405661.0999999996</v>
      </c>
      <c r="L25" s="117">
        <v>114687.90000000001</v>
      </c>
      <c r="M25" s="51">
        <f t="shared" si="7"/>
        <v>3520348.9999999995</v>
      </c>
      <c r="N25" s="117">
        <v>1108667.4000000004</v>
      </c>
      <c r="O25" s="51">
        <f t="shared" si="8"/>
        <v>4629016.4000000004</v>
      </c>
      <c r="P25" s="52">
        <f t="shared" si="9"/>
        <v>6923617.9000000004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6.5" customHeight="1" x14ac:dyDescent="0.15">
      <c r="A26" s="53"/>
      <c r="B26" s="49">
        <v>2</v>
      </c>
      <c r="C26" s="60"/>
      <c r="D26" s="103">
        <v>123619.79999999999</v>
      </c>
      <c r="E26" s="51">
        <v>592707.29999999993</v>
      </c>
      <c r="F26" s="112">
        <v>691599.29999999993</v>
      </c>
      <c r="G26" s="51">
        <v>403715.10000000003</v>
      </c>
      <c r="H26" s="51">
        <f t="shared" si="5"/>
        <v>1811641.5</v>
      </c>
      <c r="I26" s="51">
        <v>103210</v>
      </c>
      <c r="J26" s="51">
        <f t="shared" si="6"/>
        <v>1914851.5</v>
      </c>
      <c r="K26" s="51">
        <v>3285721.2</v>
      </c>
      <c r="L26" s="117">
        <v>115221.9</v>
      </c>
      <c r="M26" s="51">
        <f t="shared" si="7"/>
        <v>3400943.1</v>
      </c>
      <c r="N26" s="117">
        <v>1045768.9</v>
      </c>
      <c r="O26" s="51">
        <f t="shared" si="8"/>
        <v>4446712</v>
      </c>
      <c r="P26" s="52">
        <f t="shared" si="9"/>
        <v>6361563.5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x14ac:dyDescent="0.15">
      <c r="A27" s="53"/>
      <c r="B27" s="49">
        <v>3</v>
      </c>
      <c r="C27" s="60"/>
      <c r="D27" s="103">
        <v>152710.70000000001</v>
      </c>
      <c r="E27" s="51">
        <v>612705.9</v>
      </c>
      <c r="F27" s="112">
        <v>594946.39999999991</v>
      </c>
      <c r="G27" s="51">
        <v>354945.6</v>
      </c>
      <c r="H27" s="51">
        <f t="shared" si="5"/>
        <v>1715308.6</v>
      </c>
      <c r="I27" s="51">
        <v>111596.8</v>
      </c>
      <c r="J27" s="51">
        <f t="shared" si="6"/>
        <v>1826905.4000000001</v>
      </c>
      <c r="K27" s="51">
        <v>2985883.6999999997</v>
      </c>
      <c r="L27" s="117">
        <v>132999.1</v>
      </c>
      <c r="M27" s="51">
        <f t="shared" si="7"/>
        <v>3118882.8</v>
      </c>
      <c r="N27" s="117">
        <v>781274.60000000009</v>
      </c>
      <c r="O27" s="51">
        <f t="shared" si="8"/>
        <v>3900157.4</v>
      </c>
      <c r="P27" s="52">
        <f t="shared" si="9"/>
        <v>5727062.7999999998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x14ac:dyDescent="0.15">
      <c r="A28" s="53"/>
      <c r="B28" s="49">
        <v>4</v>
      </c>
      <c r="C28" s="60"/>
      <c r="D28" s="103">
        <v>170502.60000000003</v>
      </c>
      <c r="E28" s="51">
        <v>671456.4</v>
      </c>
      <c r="F28" s="112">
        <v>771330.9</v>
      </c>
      <c r="G28" s="51">
        <v>508512.2</v>
      </c>
      <c r="H28" s="51">
        <f t="shared" si="5"/>
        <v>2121802.1</v>
      </c>
      <c r="I28" s="51">
        <v>97671.7</v>
      </c>
      <c r="J28" s="51">
        <f t="shared" si="6"/>
        <v>2219473.8000000003</v>
      </c>
      <c r="K28" s="51">
        <v>3355895.3</v>
      </c>
      <c r="L28" s="117">
        <v>163015.29999999999</v>
      </c>
      <c r="M28" s="51">
        <f t="shared" si="7"/>
        <v>3518910.5999999996</v>
      </c>
      <c r="N28" s="117">
        <v>940064.9</v>
      </c>
      <c r="O28" s="51">
        <f t="shared" si="8"/>
        <v>4458975.5</v>
      </c>
      <c r="P28" s="52">
        <f t="shared" si="9"/>
        <v>6678449.3000000007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x14ac:dyDescent="0.15">
      <c r="A29" s="53"/>
      <c r="B29" s="49">
        <v>5</v>
      </c>
      <c r="C29" s="60"/>
      <c r="D29" s="103">
        <v>173732.1</v>
      </c>
      <c r="E29" s="51">
        <v>786955.5</v>
      </c>
      <c r="F29" s="112">
        <v>751860.79999999993</v>
      </c>
      <c r="G29" s="51">
        <v>435160.29999999993</v>
      </c>
      <c r="H29" s="51">
        <f>SUM(D29:G29)</f>
        <v>2147708.6999999997</v>
      </c>
      <c r="I29" s="51">
        <v>89786.199999999983</v>
      </c>
      <c r="J29" s="51">
        <f>H29+I29</f>
        <v>2237494.9</v>
      </c>
      <c r="K29" s="51">
        <v>3268129.8</v>
      </c>
      <c r="L29" s="117">
        <v>171518.3</v>
      </c>
      <c r="M29" s="51">
        <f>K29+L29</f>
        <v>3439648.0999999996</v>
      </c>
      <c r="N29" s="117">
        <v>1075487.2000000002</v>
      </c>
      <c r="O29" s="51">
        <f>M29+N29</f>
        <v>4515135.3</v>
      </c>
      <c r="P29" s="52">
        <f>J29+O29</f>
        <v>6752630.1999999993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0" spans="1:35" x14ac:dyDescent="0.15">
      <c r="A30" s="55"/>
      <c r="B30" s="56">
        <v>6</v>
      </c>
      <c r="C30" s="105"/>
      <c r="D30" s="111">
        <v>139310.79999999999</v>
      </c>
      <c r="E30" s="59">
        <v>580783.99999999988</v>
      </c>
      <c r="F30" s="113">
        <v>682064</v>
      </c>
      <c r="G30" s="59">
        <v>364066.1</v>
      </c>
      <c r="H30" s="59">
        <f>SUM(D30:G30)</f>
        <v>1766224.9</v>
      </c>
      <c r="I30" s="59">
        <v>86062.699999999983</v>
      </c>
      <c r="J30" s="59">
        <f>H30+I30</f>
        <v>1852287.5999999999</v>
      </c>
      <c r="K30" s="59">
        <v>2811670.9000000004</v>
      </c>
      <c r="L30" s="118">
        <v>106951.2</v>
      </c>
      <c r="M30" s="59">
        <f>K30+L30</f>
        <v>2918622.1000000006</v>
      </c>
      <c r="N30" s="118">
        <v>1310270.6000000001</v>
      </c>
      <c r="O30" s="59">
        <f>M30+N30</f>
        <v>4228892.7000000011</v>
      </c>
      <c r="P30" s="58">
        <f>J30+O30</f>
        <v>6081180.3000000007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x14ac:dyDescent="0.15">
      <c r="A31" s="71"/>
      <c r="B31" s="71"/>
      <c r="C31" s="72" t="s">
        <v>68</v>
      </c>
      <c r="D31" s="85" t="s">
        <v>69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x14ac:dyDescent="0.15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4:35" x14ac:dyDescent="0.15">
      <c r="D33" s="106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4:35" x14ac:dyDescent="0.15">
      <c r="D34" s="106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4:35" x14ac:dyDescent="0.15">
      <c r="D35" s="106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4:35" x14ac:dyDescent="0.15">
      <c r="D36" s="106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4:35" x14ac:dyDescent="0.15">
      <c r="D37" s="106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4:35" x14ac:dyDescent="0.15">
      <c r="D38" s="106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4:35" x14ac:dyDescent="0.15">
      <c r="D39" s="106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4:35" x14ac:dyDescent="0.15">
      <c r="D40" s="106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4:35" x14ac:dyDescent="0.15">
      <c r="D41" s="106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4:35" x14ac:dyDescent="0.15">
      <c r="D42" s="106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4:35" x14ac:dyDescent="0.15">
      <c r="D43" s="106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4:35" x14ac:dyDescent="0.15">
      <c r="D44" s="106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4:35" x14ac:dyDescent="0.15">
      <c r="D45" s="77"/>
      <c r="E45" s="93"/>
      <c r="F45" s="94"/>
      <c r="G45" s="93"/>
      <c r="H45" s="107"/>
      <c r="I45" s="93"/>
      <c r="J45" s="107"/>
      <c r="K45" s="107"/>
      <c r="L45" s="107"/>
      <c r="M45" s="107"/>
      <c r="N45" s="93"/>
      <c r="O45" s="107"/>
      <c r="P45" s="107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4:35" x14ac:dyDescent="0.15">
      <c r="D46" s="34"/>
      <c r="E46" s="93"/>
      <c r="F46" s="94"/>
      <c r="G46" s="93"/>
      <c r="H46" s="34"/>
      <c r="I46" s="34"/>
      <c r="J46" s="34"/>
      <c r="K46" s="34"/>
      <c r="L46" s="34"/>
      <c r="M46" s="34"/>
      <c r="N46" s="93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4:35" x14ac:dyDescent="0.15">
      <c r="D47" s="34"/>
      <c r="E47" s="93"/>
      <c r="F47" s="93"/>
      <c r="G47" s="93"/>
      <c r="H47" s="34"/>
      <c r="I47" s="34"/>
      <c r="J47" s="34"/>
      <c r="K47" s="34"/>
      <c r="L47" s="34"/>
      <c r="M47" s="34"/>
      <c r="N47" s="93"/>
    </row>
    <row r="48" spans="4:35" x14ac:dyDescent="0.15">
      <c r="D48" s="34"/>
      <c r="E48" s="93"/>
      <c r="F48" s="93"/>
      <c r="G48" s="93"/>
      <c r="H48" s="34"/>
      <c r="I48" s="34"/>
      <c r="J48" s="34"/>
      <c r="K48" s="34"/>
      <c r="L48" s="34"/>
      <c r="M48" s="34"/>
      <c r="N48" s="34"/>
    </row>
    <row r="49" spans="4:14" x14ac:dyDescent="0.15">
      <c r="D49" s="34"/>
      <c r="E49" s="93"/>
      <c r="F49" s="93"/>
      <c r="G49" s="34"/>
      <c r="H49" s="34"/>
      <c r="I49" s="34"/>
      <c r="J49" s="34"/>
      <c r="K49" s="34"/>
      <c r="L49" s="34"/>
      <c r="M49" s="34"/>
      <c r="N49" s="34"/>
    </row>
    <row r="50" spans="4:14" x14ac:dyDescent="0.15">
      <c r="D50" s="34"/>
      <c r="E50" s="34"/>
      <c r="F50" s="93"/>
      <c r="G50" s="34"/>
      <c r="H50" s="34"/>
      <c r="I50" s="34"/>
      <c r="J50" s="34"/>
      <c r="K50" s="34"/>
      <c r="L50" s="34"/>
      <c r="M50" s="34"/>
      <c r="N50" s="34"/>
    </row>
    <row r="51" spans="4:14" x14ac:dyDescent="0.15">
      <c r="D51" s="34"/>
      <c r="E51" s="34"/>
      <c r="F51" s="93"/>
      <c r="G51" s="34"/>
      <c r="H51" s="34"/>
      <c r="I51" s="34"/>
      <c r="J51" s="34"/>
      <c r="K51" s="34"/>
      <c r="L51" s="34"/>
      <c r="M51" s="34"/>
      <c r="N5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47"/>
  <sheetViews>
    <sheetView zoomScaleNormal="100" workbookViewId="0"/>
  </sheetViews>
  <sheetFormatPr defaultColWidth="7.5" defaultRowHeight="12" x14ac:dyDescent="0.15"/>
  <cols>
    <col min="1" max="1" width="1.625" style="616" customWidth="1"/>
    <col min="2" max="2" width="4.125" style="616" customWidth="1"/>
    <col min="3" max="3" width="3.125" style="616" customWidth="1"/>
    <col min="4" max="4" width="2.625" style="616" customWidth="1"/>
    <col min="5" max="7" width="7.625" style="616" customWidth="1"/>
    <col min="8" max="8" width="9.125" style="616" customWidth="1"/>
    <col min="9" max="11" width="7.625" style="616" customWidth="1"/>
    <col min="12" max="12" width="9.125" style="616" customWidth="1"/>
    <col min="13" max="15" width="7.625" style="616" customWidth="1"/>
    <col min="16" max="16" width="9.125" style="616" customWidth="1"/>
    <col min="17" max="17" width="7.625" style="616" bestFit="1" customWidth="1"/>
    <col min="18" max="19" width="7.5" style="616"/>
    <col min="20" max="20" width="8.625" style="616" customWidth="1"/>
    <col min="21" max="16384" width="7.5" style="616"/>
  </cols>
  <sheetData>
    <row r="1" spans="2:43" x14ac:dyDescent="0.15">
      <c r="W1" s="617"/>
      <c r="X1" s="617"/>
      <c r="Y1" s="617"/>
      <c r="Z1" s="617"/>
      <c r="AA1" s="617"/>
      <c r="AB1" s="617"/>
      <c r="AC1" s="617"/>
      <c r="AD1" s="617"/>
      <c r="AE1" s="617"/>
      <c r="AF1" s="617"/>
      <c r="AG1" s="617"/>
      <c r="AH1" s="617"/>
      <c r="AI1" s="617"/>
      <c r="AJ1" s="617"/>
      <c r="AK1" s="617"/>
      <c r="AL1" s="617"/>
      <c r="AM1" s="617"/>
      <c r="AN1" s="617"/>
      <c r="AO1" s="617"/>
      <c r="AP1" s="617"/>
      <c r="AQ1" s="617"/>
    </row>
    <row r="2" spans="2:43" x14ac:dyDescent="0.15">
      <c r="W2" s="617"/>
      <c r="X2" s="617"/>
      <c r="Y2" s="617"/>
      <c r="Z2" s="617"/>
      <c r="AA2" s="617"/>
      <c r="AB2" s="617"/>
      <c r="AC2" s="617"/>
      <c r="AD2" s="617"/>
      <c r="AE2" s="617"/>
      <c r="AF2" s="617"/>
      <c r="AG2" s="617"/>
      <c r="AH2" s="617"/>
      <c r="AI2" s="617"/>
      <c r="AJ2" s="617"/>
      <c r="AK2" s="617"/>
      <c r="AL2" s="617"/>
      <c r="AM2" s="617"/>
      <c r="AN2" s="617"/>
      <c r="AO2" s="617"/>
      <c r="AP2" s="617"/>
      <c r="AQ2" s="617"/>
    </row>
    <row r="3" spans="2:43" x14ac:dyDescent="0.15">
      <c r="B3" s="616" t="s">
        <v>401</v>
      </c>
      <c r="W3" s="617"/>
      <c r="X3" s="617"/>
      <c r="Y3" s="617"/>
      <c r="Z3" s="617"/>
      <c r="AA3" s="617"/>
      <c r="AB3" s="617"/>
      <c r="AC3" s="617"/>
      <c r="AD3" s="617"/>
      <c r="AE3" s="617"/>
      <c r="AF3" s="617"/>
      <c r="AG3" s="617"/>
      <c r="AH3" s="617"/>
      <c r="AI3" s="617"/>
      <c r="AJ3" s="617"/>
      <c r="AK3" s="617"/>
      <c r="AL3" s="617"/>
      <c r="AM3" s="617"/>
      <c r="AN3" s="617"/>
      <c r="AO3" s="617"/>
      <c r="AP3" s="617"/>
      <c r="AQ3" s="617"/>
    </row>
    <row r="4" spans="2:43" x14ac:dyDescent="0.15">
      <c r="T4" s="618" t="s">
        <v>225</v>
      </c>
      <c r="W4" s="617"/>
      <c r="X4" s="617"/>
      <c r="Y4" s="617"/>
      <c r="Z4" s="617"/>
      <c r="AA4" s="617"/>
      <c r="AB4" s="617"/>
      <c r="AC4" s="617"/>
      <c r="AD4" s="617"/>
      <c r="AE4" s="617"/>
      <c r="AF4" s="617"/>
      <c r="AG4" s="617"/>
      <c r="AH4" s="617"/>
      <c r="AI4" s="617"/>
      <c r="AJ4" s="617"/>
      <c r="AK4" s="617"/>
      <c r="AL4" s="617"/>
      <c r="AM4" s="617"/>
      <c r="AN4" s="617"/>
      <c r="AO4" s="619"/>
      <c r="AP4" s="617"/>
      <c r="AQ4" s="617"/>
    </row>
    <row r="5" spans="2:43" ht="6" customHeight="1" x14ac:dyDescent="0.15">
      <c r="B5" s="620"/>
      <c r="C5" s="620"/>
      <c r="D5" s="620"/>
      <c r="E5" s="620"/>
      <c r="F5" s="620"/>
      <c r="G5" s="620"/>
      <c r="H5" s="620"/>
      <c r="I5" s="620"/>
      <c r="J5" s="620"/>
      <c r="K5" s="620"/>
      <c r="L5" s="620"/>
      <c r="M5" s="617"/>
      <c r="N5" s="617"/>
      <c r="O5" s="617"/>
      <c r="P5" s="617"/>
      <c r="W5" s="617"/>
      <c r="X5" s="617"/>
      <c r="Y5" s="617"/>
      <c r="Z5" s="617"/>
      <c r="AA5" s="617"/>
      <c r="AB5" s="617"/>
      <c r="AC5" s="617"/>
      <c r="AD5" s="617"/>
      <c r="AE5" s="617"/>
      <c r="AF5" s="617"/>
      <c r="AG5" s="617"/>
      <c r="AH5" s="617"/>
      <c r="AI5" s="617"/>
      <c r="AJ5" s="617"/>
      <c r="AK5" s="617"/>
      <c r="AL5" s="617"/>
      <c r="AM5" s="617"/>
      <c r="AN5" s="617"/>
      <c r="AO5" s="617"/>
      <c r="AP5" s="617"/>
      <c r="AQ5" s="617"/>
    </row>
    <row r="6" spans="2:43" ht="15" customHeight="1" x14ac:dyDescent="0.15">
      <c r="B6" s="154"/>
      <c r="C6" s="140" t="s">
        <v>169</v>
      </c>
      <c r="D6" s="141"/>
      <c r="E6" s="801">
        <v>4</v>
      </c>
      <c r="F6" s="802"/>
      <c r="G6" s="802"/>
      <c r="H6" s="803"/>
      <c r="I6" s="801">
        <v>3</v>
      </c>
      <c r="J6" s="802"/>
      <c r="K6" s="802"/>
      <c r="L6" s="803"/>
      <c r="M6" s="801">
        <v>2</v>
      </c>
      <c r="N6" s="802"/>
      <c r="O6" s="802"/>
      <c r="P6" s="803"/>
      <c r="Q6" s="801">
        <v>3</v>
      </c>
      <c r="R6" s="802"/>
      <c r="S6" s="802"/>
      <c r="T6" s="803"/>
      <c r="W6" s="134"/>
      <c r="X6" s="143"/>
      <c r="Y6" s="143"/>
      <c r="Z6" s="800"/>
      <c r="AA6" s="800"/>
      <c r="AB6" s="800"/>
      <c r="AC6" s="800"/>
      <c r="AD6" s="800"/>
      <c r="AE6" s="800"/>
      <c r="AF6" s="800"/>
      <c r="AG6" s="800"/>
      <c r="AH6" s="800"/>
      <c r="AI6" s="800"/>
      <c r="AJ6" s="800"/>
      <c r="AK6" s="800"/>
      <c r="AL6" s="800"/>
      <c r="AM6" s="800"/>
      <c r="AN6" s="800"/>
      <c r="AO6" s="800"/>
      <c r="AP6" s="617"/>
      <c r="AQ6" s="617"/>
    </row>
    <row r="7" spans="2:43" ht="15" customHeight="1" x14ac:dyDescent="0.15">
      <c r="B7" s="154"/>
      <c r="C7" s="151" t="s">
        <v>170</v>
      </c>
      <c r="D7" s="165"/>
      <c r="E7" s="801" t="s">
        <v>171</v>
      </c>
      <c r="F7" s="802"/>
      <c r="G7" s="802"/>
      <c r="H7" s="803"/>
      <c r="I7" s="801" t="s">
        <v>171</v>
      </c>
      <c r="J7" s="802"/>
      <c r="K7" s="802"/>
      <c r="L7" s="803"/>
      <c r="M7" s="801" t="s">
        <v>310</v>
      </c>
      <c r="N7" s="802"/>
      <c r="O7" s="802"/>
      <c r="P7" s="803"/>
      <c r="Q7" s="776" t="s">
        <v>173</v>
      </c>
      <c r="R7" s="777"/>
      <c r="S7" s="777"/>
      <c r="T7" s="778"/>
      <c r="W7" s="134"/>
      <c r="X7" s="143"/>
      <c r="Y7" s="143"/>
      <c r="Z7" s="800"/>
      <c r="AA7" s="800"/>
      <c r="AB7" s="800"/>
      <c r="AC7" s="800"/>
      <c r="AD7" s="800"/>
      <c r="AE7" s="800"/>
      <c r="AF7" s="800"/>
      <c r="AG7" s="800"/>
      <c r="AH7" s="800"/>
      <c r="AI7" s="800"/>
      <c r="AJ7" s="800"/>
      <c r="AK7" s="800"/>
      <c r="AL7" s="772"/>
      <c r="AM7" s="772"/>
      <c r="AN7" s="772"/>
      <c r="AO7" s="772"/>
      <c r="AP7" s="617"/>
      <c r="AQ7" s="617"/>
    </row>
    <row r="8" spans="2:43" ht="15" customHeight="1" x14ac:dyDescent="0.15">
      <c r="B8" s="149" t="s">
        <v>94</v>
      </c>
      <c r="C8" s="150"/>
      <c r="D8" s="160"/>
      <c r="E8" s="622" t="s">
        <v>234</v>
      </c>
      <c r="F8" s="623" t="s">
        <v>235</v>
      </c>
      <c r="G8" s="624" t="s">
        <v>175</v>
      </c>
      <c r="H8" s="623" t="s">
        <v>98</v>
      </c>
      <c r="I8" s="151" t="s">
        <v>234</v>
      </c>
      <c r="J8" s="270" t="s">
        <v>235</v>
      </c>
      <c r="K8" s="153" t="s">
        <v>175</v>
      </c>
      <c r="L8" s="270" t="s">
        <v>98</v>
      </c>
      <c r="M8" s="151" t="s">
        <v>234</v>
      </c>
      <c r="N8" s="270" t="s">
        <v>235</v>
      </c>
      <c r="O8" s="153" t="s">
        <v>175</v>
      </c>
      <c r="P8" s="270" t="s">
        <v>98</v>
      </c>
      <c r="Q8" s="151" t="s">
        <v>234</v>
      </c>
      <c r="R8" s="270" t="s">
        <v>235</v>
      </c>
      <c r="S8" s="153" t="s">
        <v>175</v>
      </c>
      <c r="T8" s="270" t="s">
        <v>98</v>
      </c>
      <c r="W8" s="134"/>
      <c r="X8" s="134"/>
      <c r="Y8" s="134"/>
      <c r="Z8" s="621"/>
      <c r="AA8" s="621"/>
      <c r="AB8" s="621"/>
      <c r="AC8" s="621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617"/>
      <c r="AQ8" s="617"/>
    </row>
    <row r="9" spans="2:43" ht="15" customHeight="1" x14ac:dyDescent="0.15">
      <c r="B9" s="625" t="s">
        <v>377</v>
      </c>
      <c r="C9" s="626">
        <v>20</v>
      </c>
      <c r="D9" s="627" t="s">
        <v>378</v>
      </c>
      <c r="E9" s="628" t="s">
        <v>267</v>
      </c>
      <c r="F9" s="586" t="s">
        <v>267</v>
      </c>
      <c r="G9" s="619" t="s">
        <v>267</v>
      </c>
      <c r="H9" s="629">
        <v>70480</v>
      </c>
      <c r="I9" s="154">
        <v>2100</v>
      </c>
      <c r="J9" s="156">
        <v>3162</v>
      </c>
      <c r="K9" s="134">
        <v>2638</v>
      </c>
      <c r="L9" s="156">
        <v>385135</v>
      </c>
      <c r="M9" s="154">
        <v>1313</v>
      </c>
      <c r="N9" s="154">
        <v>1665</v>
      </c>
      <c r="O9" s="154">
        <v>1411</v>
      </c>
      <c r="P9" s="154">
        <v>4381560</v>
      </c>
      <c r="Q9" s="154">
        <v>1817</v>
      </c>
      <c r="R9" s="156">
        <v>2573</v>
      </c>
      <c r="S9" s="134">
        <v>2254</v>
      </c>
      <c r="T9" s="156">
        <v>99830</v>
      </c>
      <c r="U9" s="617"/>
      <c r="W9" s="549"/>
      <c r="X9" s="626"/>
      <c r="Y9" s="549"/>
      <c r="Z9" s="619"/>
      <c r="AA9" s="619"/>
      <c r="AB9" s="619"/>
      <c r="AC9" s="630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617"/>
      <c r="AQ9" s="617"/>
    </row>
    <row r="10" spans="2:43" ht="15" customHeight="1" x14ac:dyDescent="0.15">
      <c r="B10" s="625"/>
      <c r="C10" s="626">
        <v>21</v>
      </c>
      <c r="D10" s="464"/>
      <c r="E10" s="628" t="s">
        <v>267</v>
      </c>
      <c r="F10" s="586" t="s">
        <v>267</v>
      </c>
      <c r="G10" s="619" t="s">
        <v>267</v>
      </c>
      <c r="H10" s="629">
        <v>82204</v>
      </c>
      <c r="I10" s="154">
        <v>2084</v>
      </c>
      <c r="J10" s="156">
        <v>2888</v>
      </c>
      <c r="K10" s="134">
        <v>2503</v>
      </c>
      <c r="L10" s="156">
        <v>338246</v>
      </c>
      <c r="M10" s="154">
        <v>1280</v>
      </c>
      <c r="N10" s="154">
        <v>1607</v>
      </c>
      <c r="O10" s="154">
        <v>1401</v>
      </c>
      <c r="P10" s="154">
        <v>4294522</v>
      </c>
      <c r="Q10" s="154">
        <v>1680</v>
      </c>
      <c r="R10" s="156">
        <v>2468</v>
      </c>
      <c r="S10" s="134">
        <v>2090</v>
      </c>
      <c r="T10" s="156">
        <v>171148</v>
      </c>
      <c r="U10" s="617"/>
      <c r="W10" s="464"/>
      <c r="X10" s="626"/>
      <c r="Y10" s="464"/>
      <c r="Z10" s="619"/>
      <c r="AA10" s="619"/>
      <c r="AB10" s="619"/>
      <c r="AC10" s="630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617"/>
      <c r="AQ10" s="617"/>
    </row>
    <row r="11" spans="2:43" ht="15" customHeight="1" x14ac:dyDescent="0.15">
      <c r="B11" s="625"/>
      <c r="C11" s="626">
        <v>22</v>
      </c>
      <c r="D11" s="465"/>
      <c r="E11" s="586" t="s">
        <v>267</v>
      </c>
      <c r="F11" s="586" t="s">
        <v>267</v>
      </c>
      <c r="G11" s="586" t="s">
        <v>267</v>
      </c>
      <c r="H11" s="629">
        <v>73997</v>
      </c>
      <c r="I11" s="156">
        <v>2062</v>
      </c>
      <c r="J11" s="156">
        <v>2835</v>
      </c>
      <c r="K11" s="576">
        <v>2477</v>
      </c>
      <c r="L11" s="156">
        <v>358469</v>
      </c>
      <c r="M11" s="156">
        <v>1158</v>
      </c>
      <c r="N11" s="156">
        <v>1544</v>
      </c>
      <c r="O11" s="201">
        <v>1330</v>
      </c>
      <c r="P11" s="156">
        <v>3821182</v>
      </c>
      <c r="Q11" s="156">
        <v>1628</v>
      </c>
      <c r="R11" s="156">
        <v>2489</v>
      </c>
      <c r="S11" s="201">
        <v>2024</v>
      </c>
      <c r="T11" s="155">
        <v>261206</v>
      </c>
      <c r="U11" s="617"/>
      <c r="W11" s="464"/>
      <c r="X11" s="626"/>
      <c r="Y11" s="464"/>
      <c r="Z11" s="619"/>
      <c r="AA11" s="619"/>
      <c r="AB11" s="619"/>
      <c r="AC11" s="630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617"/>
      <c r="AQ11" s="617"/>
    </row>
    <row r="12" spans="2:43" ht="15" customHeight="1" x14ac:dyDescent="0.15">
      <c r="B12" s="625"/>
      <c r="C12" s="626">
        <v>23</v>
      </c>
      <c r="D12" s="465"/>
      <c r="E12" s="586" t="s">
        <v>267</v>
      </c>
      <c r="F12" s="586" t="s">
        <v>267</v>
      </c>
      <c r="G12" s="586" t="s">
        <v>267</v>
      </c>
      <c r="H12" s="629">
        <v>85585</v>
      </c>
      <c r="I12" s="158">
        <v>1890</v>
      </c>
      <c r="J12" s="158">
        <v>2835</v>
      </c>
      <c r="K12" s="158">
        <v>2512.9036431755053</v>
      </c>
      <c r="L12" s="158">
        <v>376501.6</v>
      </c>
      <c r="M12" s="309">
        <v>1102.5</v>
      </c>
      <c r="N12" s="309">
        <v>1567.65</v>
      </c>
      <c r="O12" s="309">
        <v>1280.1135213893215</v>
      </c>
      <c r="P12" s="309">
        <v>3672841.1999999997</v>
      </c>
      <c r="Q12" s="309">
        <v>1851.05</v>
      </c>
      <c r="R12" s="309">
        <v>2381.0500000000002</v>
      </c>
      <c r="S12" s="309">
        <v>2034.8320123334265</v>
      </c>
      <c r="T12" s="338">
        <v>142385.29999999999</v>
      </c>
      <c r="U12" s="617"/>
      <c r="W12" s="464"/>
      <c r="X12" s="626"/>
      <c r="Y12" s="464"/>
      <c r="Z12" s="619"/>
      <c r="AA12" s="619"/>
      <c r="AB12" s="619"/>
      <c r="AC12" s="630"/>
      <c r="AD12" s="134"/>
      <c r="AE12" s="134"/>
      <c r="AF12" s="577"/>
      <c r="AG12" s="134"/>
      <c r="AH12" s="134"/>
      <c r="AI12" s="134"/>
      <c r="AJ12" s="176"/>
      <c r="AK12" s="134"/>
      <c r="AL12" s="134"/>
      <c r="AM12" s="134"/>
      <c r="AN12" s="176"/>
      <c r="AO12" s="134"/>
      <c r="AP12" s="617"/>
      <c r="AQ12" s="617"/>
    </row>
    <row r="13" spans="2:43" ht="15" customHeight="1" x14ac:dyDescent="0.15">
      <c r="B13" s="631"/>
      <c r="C13" s="632">
        <v>24</v>
      </c>
      <c r="D13" s="471"/>
      <c r="E13" s="633" t="s">
        <v>151</v>
      </c>
      <c r="F13" s="633" t="s">
        <v>151</v>
      </c>
      <c r="G13" s="633" t="s">
        <v>151</v>
      </c>
      <c r="H13" s="634">
        <v>118550.5</v>
      </c>
      <c r="I13" s="238">
        <v>1890</v>
      </c>
      <c r="J13" s="238">
        <v>3291.1200000000003</v>
      </c>
      <c r="K13" s="238">
        <v>2498</v>
      </c>
      <c r="L13" s="238">
        <v>386265</v>
      </c>
      <c r="M13" s="635">
        <v>1102.5</v>
      </c>
      <c r="N13" s="635">
        <v>1470</v>
      </c>
      <c r="O13" s="635">
        <v>1228</v>
      </c>
      <c r="P13" s="635">
        <v>3437727.6999999997</v>
      </c>
      <c r="Q13" s="635">
        <v>1680</v>
      </c>
      <c r="R13" s="635">
        <v>2415</v>
      </c>
      <c r="S13" s="635">
        <v>1984</v>
      </c>
      <c r="T13" s="636">
        <v>71614.799999999988</v>
      </c>
      <c r="U13" s="617"/>
      <c r="W13" s="464"/>
      <c r="X13" s="626"/>
      <c r="Y13" s="464"/>
      <c r="Z13" s="619"/>
      <c r="AA13" s="619"/>
      <c r="AB13" s="619"/>
      <c r="AC13" s="630"/>
      <c r="AD13" s="163"/>
      <c r="AE13" s="163"/>
      <c r="AF13" s="163"/>
      <c r="AG13" s="163"/>
      <c r="AH13" s="310"/>
      <c r="AI13" s="310"/>
      <c r="AJ13" s="310"/>
      <c r="AK13" s="310"/>
      <c r="AL13" s="310"/>
      <c r="AM13" s="310"/>
      <c r="AN13" s="310"/>
      <c r="AO13" s="310"/>
      <c r="AP13" s="617"/>
      <c r="AQ13" s="617"/>
    </row>
    <row r="14" spans="2:43" ht="15" customHeight="1" x14ac:dyDescent="0.15">
      <c r="B14" s="637"/>
      <c r="C14" s="621">
        <v>9</v>
      </c>
      <c r="D14" s="638"/>
      <c r="E14" s="586" t="s">
        <v>151</v>
      </c>
      <c r="F14" s="586" t="s">
        <v>151</v>
      </c>
      <c r="G14" s="586" t="s">
        <v>151</v>
      </c>
      <c r="H14" s="629">
        <v>4165</v>
      </c>
      <c r="I14" s="576">
        <v>2284.8000000000002</v>
      </c>
      <c r="J14" s="576">
        <v>2782.5</v>
      </c>
      <c r="K14" s="576">
        <v>2585.3506130751166</v>
      </c>
      <c r="L14" s="579">
        <v>24499.899999999998</v>
      </c>
      <c r="M14" s="201">
        <v>1102.5</v>
      </c>
      <c r="N14" s="201">
        <v>1419.6000000000001</v>
      </c>
      <c r="O14" s="201">
        <v>1275.8279017741183</v>
      </c>
      <c r="P14" s="201">
        <v>270793.90000000002</v>
      </c>
      <c r="Q14" s="201">
        <v>1995</v>
      </c>
      <c r="R14" s="201">
        <v>2362.5</v>
      </c>
      <c r="S14" s="201">
        <v>2140.7274000000002</v>
      </c>
      <c r="T14" s="201">
        <v>9533.9</v>
      </c>
      <c r="U14" s="617"/>
      <c r="W14" s="617"/>
      <c r="X14" s="621"/>
      <c r="Y14" s="617"/>
      <c r="Z14" s="619"/>
      <c r="AA14" s="619"/>
      <c r="AB14" s="619"/>
      <c r="AC14" s="630"/>
      <c r="AD14" s="577"/>
      <c r="AE14" s="577"/>
      <c r="AF14" s="577"/>
      <c r="AG14" s="577"/>
      <c r="AH14" s="176"/>
      <c r="AI14" s="176"/>
      <c r="AJ14" s="176"/>
      <c r="AK14" s="176"/>
      <c r="AL14" s="176"/>
      <c r="AM14" s="176"/>
      <c r="AN14" s="176"/>
      <c r="AO14" s="176"/>
      <c r="AP14" s="617"/>
      <c r="AQ14" s="617"/>
    </row>
    <row r="15" spans="2:43" ht="15" customHeight="1" x14ac:dyDescent="0.15">
      <c r="B15" s="637"/>
      <c r="C15" s="621">
        <v>10</v>
      </c>
      <c r="D15" s="638"/>
      <c r="E15" s="586" t="s">
        <v>151</v>
      </c>
      <c r="F15" s="586" t="s">
        <v>151</v>
      </c>
      <c r="G15" s="586" t="s">
        <v>151</v>
      </c>
      <c r="H15" s="629">
        <v>5136.1000000000004</v>
      </c>
      <c r="I15" s="576">
        <v>2289</v>
      </c>
      <c r="J15" s="576">
        <v>2782.5</v>
      </c>
      <c r="K15" s="576">
        <v>2597.0378755000379</v>
      </c>
      <c r="L15" s="576">
        <v>26580.9</v>
      </c>
      <c r="M15" s="201">
        <v>1134</v>
      </c>
      <c r="N15" s="201">
        <v>1470</v>
      </c>
      <c r="O15" s="201">
        <v>1257.9820197511287</v>
      </c>
      <c r="P15" s="201">
        <v>278226.59999999998</v>
      </c>
      <c r="Q15" s="201">
        <v>2047.5</v>
      </c>
      <c r="R15" s="201">
        <v>2499</v>
      </c>
      <c r="S15" s="201">
        <v>2183.9061613817994</v>
      </c>
      <c r="T15" s="202">
        <v>13309.3</v>
      </c>
      <c r="U15" s="617"/>
      <c r="W15" s="617"/>
      <c r="X15" s="621"/>
      <c r="Y15" s="617"/>
      <c r="Z15" s="619"/>
      <c r="AA15" s="619"/>
      <c r="AB15" s="619"/>
      <c r="AC15" s="630"/>
      <c r="AD15" s="577"/>
      <c r="AE15" s="577"/>
      <c r="AF15" s="577"/>
      <c r="AG15" s="577"/>
      <c r="AH15" s="176"/>
      <c r="AI15" s="176"/>
      <c r="AJ15" s="176"/>
      <c r="AK15" s="176"/>
      <c r="AL15" s="176"/>
      <c r="AM15" s="176"/>
      <c r="AN15" s="176"/>
      <c r="AO15" s="176"/>
      <c r="AP15" s="617"/>
      <c r="AQ15" s="617"/>
    </row>
    <row r="16" spans="2:43" ht="15" customHeight="1" x14ac:dyDescent="0.15">
      <c r="B16" s="637"/>
      <c r="C16" s="621">
        <v>11</v>
      </c>
      <c r="D16" s="638"/>
      <c r="E16" s="586" t="s">
        <v>151</v>
      </c>
      <c r="F16" s="586" t="s">
        <v>151</v>
      </c>
      <c r="G16" s="586" t="s">
        <v>151</v>
      </c>
      <c r="H16" s="639">
        <v>17558</v>
      </c>
      <c r="I16" s="640">
        <v>2187.15</v>
      </c>
      <c r="J16" s="640">
        <v>2782.5</v>
      </c>
      <c r="K16" s="640">
        <v>2566.9394402743028</v>
      </c>
      <c r="L16" s="640">
        <v>34321.800000000003</v>
      </c>
      <c r="M16" s="479">
        <v>1207.5</v>
      </c>
      <c r="N16" s="479">
        <v>1419.6000000000001</v>
      </c>
      <c r="O16" s="479">
        <v>1289.7944946752025</v>
      </c>
      <c r="P16" s="479">
        <v>274839.3</v>
      </c>
      <c r="Q16" s="479">
        <v>1995</v>
      </c>
      <c r="R16" s="479">
        <v>2304.75</v>
      </c>
      <c r="S16" s="479">
        <v>2085.9103911346451</v>
      </c>
      <c r="T16" s="480">
        <v>10825.5</v>
      </c>
      <c r="U16" s="617"/>
      <c r="W16" s="617"/>
      <c r="X16" s="621"/>
      <c r="Y16" s="617"/>
      <c r="Z16" s="619"/>
      <c r="AA16" s="619"/>
      <c r="AB16" s="619"/>
      <c r="AC16" s="630"/>
      <c r="AD16" s="577"/>
      <c r="AE16" s="577"/>
      <c r="AF16" s="577"/>
      <c r="AG16" s="577"/>
      <c r="AH16" s="176"/>
      <c r="AI16" s="176"/>
      <c r="AJ16" s="176"/>
      <c r="AK16" s="176"/>
      <c r="AL16" s="176"/>
      <c r="AM16" s="176"/>
      <c r="AN16" s="176"/>
      <c r="AO16" s="176"/>
      <c r="AP16" s="617"/>
      <c r="AQ16" s="617"/>
    </row>
    <row r="17" spans="2:43" ht="15" customHeight="1" x14ac:dyDescent="0.15">
      <c r="B17" s="637"/>
      <c r="C17" s="621">
        <v>12</v>
      </c>
      <c r="D17" s="638"/>
      <c r="E17" s="586" t="s">
        <v>151</v>
      </c>
      <c r="F17" s="586" t="s">
        <v>151</v>
      </c>
      <c r="G17" s="586" t="s">
        <v>151</v>
      </c>
      <c r="H17" s="639">
        <v>24451.200000000001</v>
      </c>
      <c r="I17" s="640">
        <v>2289</v>
      </c>
      <c r="J17" s="640">
        <v>2782.5</v>
      </c>
      <c r="K17" s="640">
        <v>2435.9038611249898</v>
      </c>
      <c r="L17" s="640">
        <v>57237.7</v>
      </c>
      <c r="M17" s="479">
        <v>1216</v>
      </c>
      <c r="N17" s="479">
        <v>1374</v>
      </c>
      <c r="O17" s="479">
        <v>1284</v>
      </c>
      <c r="P17" s="479">
        <v>391917.7</v>
      </c>
      <c r="Q17" s="479">
        <v>1995</v>
      </c>
      <c r="R17" s="479">
        <v>2205</v>
      </c>
      <c r="S17" s="479">
        <v>2072</v>
      </c>
      <c r="T17" s="480">
        <v>8278.2000000000007</v>
      </c>
      <c r="U17" s="617"/>
      <c r="W17" s="617"/>
      <c r="X17" s="621"/>
      <c r="Y17" s="617"/>
      <c r="Z17" s="619"/>
      <c r="AA17" s="619"/>
      <c r="AB17" s="619"/>
      <c r="AC17" s="630"/>
      <c r="AD17" s="577"/>
      <c r="AE17" s="577"/>
      <c r="AF17" s="577"/>
      <c r="AG17" s="577"/>
      <c r="AH17" s="176"/>
      <c r="AI17" s="176"/>
      <c r="AJ17" s="176"/>
      <c r="AK17" s="176"/>
      <c r="AL17" s="176"/>
      <c r="AM17" s="176"/>
      <c r="AN17" s="176"/>
      <c r="AO17" s="176"/>
      <c r="AP17" s="617"/>
      <c r="AQ17" s="617"/>
    </row>
    <row r="18" spans="2:43" ht="15" customHeight="1" x14ac:dyDescent="0.15">
      <c r="B18" s="637" t="s">
        <v>402</v>
      </c>
      <c r="C18" s="621">
        <v>1</v>
      </c>
      <c r="D18" s="638" t="s">
        <v>380</v>
      </c>
      <c r="E18" s="586" t="s">
        <v>151</v>
      </c>
      <c r="F18" s="586" t="s">
        <v>151</v>
      </c>
      <c r="G18" s="586" t="s">
        <v>151</v>
      </c>
      <c r="H18" s="629">
        <v>5115</v>
      </c>
      <c r="I18" s="576">
        <v>2263.8000000000002</v>
      </c>
      <c r="J18" s="576">
        <v>2677.5</v>
      </c>
      <c r="K18" s="576">
        <v>2420.1689646201871</v>
      </c>
      <c r="L18" s="576">
        <v>36753.599999999999</v>
      </c>
      <c r="M18" s="201">
        <v>1215.9000000000001</v>
      </c>
      <c r="N18" s="201">
        <v>1365</v>
      </c>
      <c r="O18" s="201">
        <v>1246.1621834682458</v>
      </c>
      <c r="P18" s="201">
        <v>215668.9</v>
      </c>
      <c r="Q18" s="201">
        <v>1995</v>
      </c>
      <c r="R18" s="201">
        <v>2205</v>
      </c>
      <c r="S18" s="201">
        <v>2078.74540567228</v>
      </c>
      <c r="T18" s="202">
        <v>5133</v>
      </c>
      <c r="U18" s="617"/>
      <c r="W18" s="617"/>
      <c r="X18" s="621"/>
      <c r="Y18" s="617"/>
      <c r="Z18" s="619"/>
      <c r="AA18" s="619"/>
      <c r="AB18" s="619"/>
      <c r="AC18" s="630"/>
      <c r="AD18" s="577"/>
      <c r="AE18" s="577"/>
      <c r="AF18" s="577"/>
      <c r="AG18" s="577"/>
      <c r="AH18" s="176"/>
      <c r="AI18" s="176"/>
      <c r="AJ18" s="176"/>
      <c r="AK18" s="176"/>
      <c r="AL18" s="176"/>
      <c r="AM18" s="176"/>
      <c r="AN18" s="176"/>
      <c r="AO18" s="176"/>
      <c r="AP18" s="617"/>
      <c r="AQ18" s="617"/>
    </row>
    <row r="19" spans="2:43" ht="15" customHeight="1" x14ac:dyDescent="0.15">
      <c r="B19" s="637"/>
      <c r="C19" s="621">
        <v>2</v>
      </c>
      <c r="D19" s="638"/>
      <c r="E19" s="586" t="s">
        <v>151</v>
      </c>
      <c r="F19" s="586" t="s">
        <v>151</v>
      </c>
      <c r="G19" s="641" t="s">
        <v>151</v>
      </c>
      <c r="H19" s="629">
        <v>5019.8</v>
      </c>
      <c r="I19" s="576">
        <v>2047.5</v>
      </c>
      <c r="J19" s="576">
        <v>2730</v>
      </c>
      <c r="K19" s="576">
        <v>2297.510976149807</v>
      </c>
      <c r="L19" s="576">
        <v>30464.800000000003</v>
      </c>
      <c r="M19" s="201">
        <v>1128.75</v>
      </c>
      <c r="N19" s="201">
        <v>1365</v>
      </c>
      <c r="O19" s="201">
        <v>1248.4988448642457</v>
      </c>
      <c r="P19" s="201">
        <v>256156.3</v>
      </c>
      <c r="Q19" s="201">
        <v>1680</v>
      </c>
      <c r="R19" s="201">
        <v>2205</v>
      </c>
      <c r="S19" s="201">
        <v>2015.3744631003517</v>
      </c>
      <c r="T19" s="202">
        <v>4731.5</v>
      </c>
      <c r="U19" s="617"/>
      <c r="W19" s="617"/>
      <c r="X19" s="621"/>
      <c r="Y19" s="617"/>
      <c r="Z19" s="619"/>
      <c r="AA19" s="619"/>
      <c r="AB19" s="619"/>
      <c r="AC19" s="630"/>
      <c r="AD19" s="577"/>
      <c r="AE19" s="577"/>
      <c r="AF19" s="577"/>
      <c r="AG19" s="577"/>
      <c r="AH19" s="176"/>
      <c r="AI19" s="176"/>
      <c r="AJ19" s="176"/>
      <c r="AK19" s="176"/>
      <c r="AL19" s="176"/>
      <c r="AM19" s="176"/>
      <c r="AN19" s="176"/>
      <c r="AO19" s="176"/>
      <c r="AP19" s="617"/>
      <c r="AQ19" s="617"/>
    </row>
    <row r="20" spans="2:43" ht="15" customHeight="1" x14ac:dyDescent="0.15">
      <c r="B20" s="637"/>
      <c r="C20" s="621">
        <v>3</v>
      </c>
      <c r="D20" s="638"/>
      <c r="E20" s="586" t="s">
        <v>151</v>
      </c>
      <c r="F20" s="586" t="s">
        <v>151</v>
      </c>
      <c r="G20" s="586" t="s">
        <v>151</v>
      </c>
      <c r="H20" s="629">
        <v>5182.8</v>
      </c>
      <c r="I20" s="576">
        <v>2247</v>
      </c>
      <c r="J20" s="576">
        <v>2761.5</v>
      </c>
      <c r="K20" s="576">
        <v>2409.4019707033826</v>
      </c>
      <c r="L20" s="576">
        <v>27061.599999999999</v>
      </c>
      <c r="M20" s="201">
        <v>1102.5</v>
      </c>
      <c r="N20" s="201">
        <v>1365</v>
      </c>
      <c r="O20" s="201">
        <v>1240.8817312786314</v>
      </c>
      <c r="P20" s="201">
        <v>271114.3</v>
      </c>
      <c r="Q20" s="201">
        <v>1732.5</v>
      </c>
      <c r="R20" s="201">
        <v>2257.5</v>
      </c>
      <c r="S20" s="201">
        <v>2031.9841872669519</v>
      </c>
      <c r="T20" s="202">
        <v>4587.8999999999996</v>
      </c>
      <c r="U20" s="617"/>
      <c r="W20" s="617"/>
      <c r="X20" s="621"/>
      <c r="Y20" s="617"/>
      <c r="Z20" s="619"/>
      <c r="AA20" s="619"/>
      <c r="AB20" s="619"/>
      <c r="AC20" s="630"/>
      <c r="AD20" s="577"/>
      <c r="AE20" s="577"/>
      <c r="AF20" s="577"/>
      <c r="AG20" s="577"/>
      <c r="AH20" s="176"/>
      <c r="AI20" s="176"/>
      <c r="AJ20" s="176"/>
      <c r="AK20" s="176"/>
      <c r="AL20" s="176"/>
      <c r="AM20" s="176"/>
      <c r="AN20" s="176"/>
      <c r="AO20" s="176"/>
      <c r="AP20" s="617"/>
      <c r="AQ20" s="617"/>
    </row>
    <row r="21" spans="2:43" ht="15" customHeight="1" x14ac:dyDescent="0.15">
      <c r="B21" s="637"/>
      <c r="C21" s="621">
        <v>4</v>
      </c>
      <c r="D21" s="638"/>
      <c r="E21" s="586" t="s">
        <v>151</v>
      </c>
      <c r="F21" s="586" t="s">
        <v>151</v>
      </c>
      <c r="G21" s="586" t="s">
        <v>151</v>
      </c>
      <c r="H21" s="576">
        <v>7329</v>
      </c>
      <c r="I21" s="576">
        <v>2205</v>
      </c>
      <c r="J21" s="576">
        <v>2782.5</v>
      </c>
      <c r="K21" s="576">
        <v>2500.7016334634382</v>
      </c>
      <c r="L21" s="576">
        <v>25273.4</v>
      </c>
      <c r="M21" s="201">
        <v>1107.75</v>
      </c>
      <c r="N21" s="201">
        <v>1391.25</v>
      </c>
      <c r="O21" s="201">
        <v>1287.6917543925374</v>
      </c>
      <c r="P21" s="201">
        <v>323741.90000000002</v>
      </c>
      <c r="Q21" s="201">
        <v>1792.3500000000001</v>
      </c>
      <c r="R21" s="201">
        <v>2257.5</v>
      </c>
      <c r="S21" s="201">
        <v>2023.8062744029783</v>
      </c>
      <c r="T21" s="202">
        <v>5409.4</v>
      </c>
      <c r="U21" s="617"/>
      <c r="W21" s="617"/>
      <c r="X21" s="621"/>
      <c r="Y21" s="617"/>
      <c r="Z21" s="619"/>
      <c r="AA21" s="619"/>
      <c r="AB21" s="619"/>
      <c r="AC21" s="642"/>
      <c r="AD21" s="643"/>
      <c r="AE21" s="643"/>
      <c r="AF21" s="643"/>
      <c r="AG21" s="643"/>
      <c r="AH21" s="483"/>
      <c r="AI21" s="483"/>
      <c r="AJ21" s="483"/>
      <c r="AK21" s="483"/>
      <c r="AL21" s="483"/>
      <c r="AM21" s="483"/>
      <c r="AN21" s="483"/>
      <c r="AO21" s="483"/>
      <c r="AP21" s="617"/>
      <c r="AQ21" s="617"/>
    </row>
    <row r="22" spans="2:43" ht="15" customHeight="1" x14ac:dyDescent="0.15">
      <c r="B22" s="637"/>
      <c r="C22" s="621">
        <v>5</v>
      </c>
      <c r="D22" s="638"/>
      <c r="E22" s="586" t="s">
        <v>151</v>
      </c>
      <c r="F22" s="586" t="s">
        <v>151</v>
      </c>
      <c r="G22" s="586" t="s">
        <v>151</v>
      </c>
      <c r="H22" s="576">
        <v>3216</v>
      </c>
      <c r="I22" s="576">
        <v>2205</v>
      </c>
      <c r="J22" s="576">
        <v>2782.5</v>
      </c>
      <c r="K22" s="576">
        <v>2523.5451763422611</v>
      </c>
      <c r="L22" s="576">
        <v>31892.2</v>
      </c>
      <c r="M22" s="201">
        <v>1102.5</v>
      </c>
      <c r="N22" s="201">
        <v>1391.25</v>
      </c>
      <c r="O22" s="201">
        <v>1282.4309756768264</v>
      </c>
      <c r="P22" s="201">
        <v>274256.5</v>
      </c>
      <c r="Q22" s="201">
        <v>1785</v>
      </c>
      <c r="R22" s="201">
        <v>2257.5</v>
      </c>
      <c r="S22" s="201">
        <v>1997.5232004865486</v>
      </c>
      <c r="T22" s="202">
        <v>9120.4</v>
      </c>
      <c r="U22" s="617"/>
      <c r="W22" s="617"/>
      <c r="X22" s="621"/>
      <c r="Y22" s="617"/>
      <c r="Z22" s="619"/>
      <c r="AA22" s="619"/>
      <c r="AB22" s="619"/>
      <c r="AC22" s="642"/>
      <c r="AD22" s="643"/>
      <c r="AE22" s="643"/>
      <c r="AF22" s="643"/>
      <c r="AG22" s="643"/>
      <c r="AH22" s="483"/>
      <c r="AI22" s="483"/>
      <c r="AJ22" s="483"/>
      <c r="AK22" s="483"/>
      <c r="AL22" s="483"/>
      <c r="AM22" s="483"/>
      <c r="AN22" s="483"/>
      <c r="AO22" s="483"/>
      <c r="AP22" s="617"/>
      <c r="AQ22" s="617"/>
    </row>
    <row r="23" spans="2:43" ht="15" customHeight="1" x14ac:dyDescent="0.15">
      <c r="B23" s="637"/>
      <c r="C23" s="621">
        <v>6</v>
      </c>
      <c r="D23" s="638"/>
      <c r="E23" s="586" t="s">
        <v>151</v>
      </c>
      <c r="F23" s="586" t="s">
        <v>151</v>
      </c>
      <c r="G23" s="586" t="s">
        <v>151</v>
      </c>
      <c r="H23" s="576">
        <v>4599.5</v>
      </c>
      <c r="I23" s="576">
        <v>2310</v>
      </c>
      <c r="J23" s="576">
        <v>2782.5</v>
      </c>
      <c r="K23" s="576">
        <v>2576.1404184169041</v>
      </c>
      <c r="L23" s="576">
        <v>21490.6</v>
      </c>
      <c r="M23" s="201">
        <v>1134</v>
      </c>
      <c r="N23" s="201">
        <v>1470</v>
      </c>
      <c r="O23" s="201">
        <v>1288.827207897737</v>
      </c>
      <c r="P23" s="201">
        <v>305990.3</v>
      </c>
      <c r="Q23" s="201">
        <v>1890</v>
      </c>
      <c r="R23" s="201">
        <v>2205</v>
      </c>
      <c r="S23" s="201">
        <v>2000.6370371497244</v>
      </c>
      <c r="T23" s="202">
        <v>7185.9</v>
      </c>
      <c r="U23" s="617"/>
      <c r="W23" s="617"/>
      <c r="X23" s="621"/>
      <c r="Y23" s="617"/>
      <c r="Z23" s="619"/>
      <c r="AA23" s="619"/>
      <c r="AB23" s="619"/>
      <c r="AC23" s="630"/>
      <c r="AD23" s="577"/>
      <c r="AE23" s="577"/>
      <c r="AF23" s="577"/>
      <c r="AG23" s="577"/>
      <c r="AH23" s="176"/>
      <c r="AI23" s="176"/>
      <c r="AJ23" s="176"/>
      <c r="AK23" s="176"/>
      <c r="AL23" s="176"/>
      <c r="AM23" s="176"/>
      <c r="AN23" s="176"/>
      <c r="AO23" s="176"/>
      <c r="AP23" s="617"/>
      <c r="AQ23" s="617"/>
    </row>
    <row r="24" spans="2:43" ht="15" customHeight="1" x14ac:dyDescent="0.15">
      <c r="B24" s="637"/>
      <c r="C24" s="621">
        <v>7</v>
      </c>
      <c r="D24" s="638"/>
      <c r="E24" s="586" t="s">
        <v>151</v>
      </c>
      <c r="F24" s="586" t="s">
        <v>151</v>
      </c>
      <c r="G24" s="586" t="s">
        <v>151</v>
      </c>
      <c r="H24" s="576">
        <v>10086.6</v>
      </c>
      <c r="I24" s="576">
        <v>1953</v>
      </c>
      <c r="J24" s="576">
        <v>2782.5</v>
      </c>
      <c r="K24" s="576">
        <v>2495.367160411824</v>
      </c>
      <c r="L24" s="576">
        <v>21149.9</v>
      </c>
      <c r="M24" s="201">
        <v>1155</v>
      </c>
      <c r="N24" s="201">
        <v>1470</v>
      </c>
      <c r="O24" s="201">
        <v>1332.9872221855833</v>
      </c>
      <c r="P24" s="201">
        <v>303455.09999999998</v>
      </c>
      <c r="Q24" s="201">
        <v>1890</v>
      </c>
      <c r="R24" s="201">
        <v>2152.5</v>
      </c>
      <c r="S24" s="201">
        <v>2090.872319455229</v>
      </c>
      <c r="T24" s="202">
        <v>6450.1</v>
      </c>
      <c r="U24" s="617"/>
      <c r="W24" s="617"/>
      <c r="X24" s="621"/>
      <c r="Y24" s="617"/>
      <c r="Z24" s="619"/>
      <c r="AA24" s="619"/>
      <c r="AB24" s="619"/>
      <c r="AC24" s="630"/>
      <c r="AD24" s="577"/>
      <c r="AE24" s="577"/>
      <c r="AF24" s="577"/>
      <c r="AG24" s="577"/>
      <c r="AH24" s="176"/>
      <c r="AI24" s="176"/>
      <c r="AJ24" s="176"/>
      <c r="AK24" s="176"/>
      <c r="AL24" s="176"/>
      <c r="AM24" s="176"/>
      <c r="AN24" s="176"/>
      <c r="AO24" s="176"/>
      <c r="AP24" s="617"/>
      <c r="AQ24" s="617"/>
    </row>
    <row r="25" spans="2:43" ht="15" customHeight="1" x14ac:dyDescent="0.15">
      <c r="B25" s="637"/>
      <c r="C25" s="621">
        <v>8</v>
      </c>
      <c r="D25" s="638"/>
      <c r="E25" s="586" t="s">
        <v>151</v>
      </c>
      <c r="F25" s="586" t="s">
        <v>151</v>
      </c>
      <c r="G25" s="586" t="s">
        <v>151</v>
      </c>
      <c r="H25" s="629">
        <v>15110.5</v>
      </c>
      <c r="I25" s="576">
        <v>1921.5</v>
      </c>
      <c r="J25" s="576">
        <v>2782.5</v>
      </c>
      <c r="K25" s="576">
        <v>2386.4791803735006</v>
      </c>
      <c r="L25" s="576">
        <v>30638.5</v>
      </c>
      <c r="M25" s="201">
        <v>1107.75</v>
      </c>
      <c r="N25" s="201">
        <v>1470</v>
      </c>
      <c r="O25" s="201">
        <v>1262.2706261483279</v>
      </c>
      <c r="P25" s="201">
        <v>301544.09999999998</v>
      </c>
      <c r="Q25" s="220">
        <v>0</v>
      </c>
      <c r="R25" s="220">
        <v>0</v>
      </c>
      <c r="S25" s="220">
        <v>0</v>
      </c>
      <c r="T25" s="202">
        <v>2498.5</v>
      </c>
      <c r="U25" s="617"/>
      <c r="W25" s="617"/>
      <c r="X25" s="621"/>
      <c r="Y25" s="617"/>
      <c r="Z25" s="619"/>
      <c r="AA25" s="619"/>
      <c r="AB25" s="619"/>
      <c r="AC25" s="630"/>
      <c r="AD25" s="577"/>
      <c r="AE25" s="577"/>
      <c r="AF25" s="577"/>
      <c r="AG25" s="577"/>
      <c r="AH25" s="176"/>
      <c r="AI25" s="176"/>
      <c r="AJ25" s="176"/>
      <c r="AK25" s="176"/>
      <c r="AL25" s="176"/>
      <c r="AM25" s="176"/>
      <c r="AN25" s="176"/>
      <c r="AO25" s="176"/>
      <c r="AP25" s="617"/>
      <c r="AQ25" s="617"/>
    </row>
    <row r="26" spans="2:43" ht="15" customHeight="1" x14ac:dyDescent="0.15">
      <c r="B26" s="637"/>
      <c r="C26" s="621">
        <v>9</v>
      </c>
      <c r="D26" s="638"/>
      <c r="E26" s="586" t="s">
        <v>151</v>
      </c>
      <c r="F26" s="586" t="s">
        <v>151</v>
      </c>
      <c r="G26" s="586" t="s">
        <v>151</v>
      </c>
      <c r="H26" s="629">
        <v>11895</v>
      </c>
      <c r="I26" s="576">
        <v>1890</v>
      </c>
      <c r="J26" s="576">
        <v>2782.5</v>
      </c>
      <c r="K26" s="576">
        <v>2435.9781761942945</v>
      </c>
      <c r="L26" s="576">
        <v>22814.7</v>
      </c>
      <c r="M26" s="201">
        <v>1186.5</v>
      </c>
      <c r="N26" s="201">
        <v>1417.5</v>
      </c>
      <c r="O26" s="201">
        <v>1299.8739849521039</v>
      </c>
      <c r="P26" s="201">
        <v>287650.7</v>
      </c>
      <c r="Q26" s="220">
        <v>1890</v>
      </c>
      <c r="R26" s="220">
        <v>2205</v>
      </c>
      <c r="S26" s="220">
        <v>2027.3597981604498</v>
      </c>
      <c r="T26" s="202">
        <v>4403.6000000000004</v>
      </c>
      <c r="U26" s="617"/>
      <c r="W26" s="617"/>
      <c r="X26" s="621"/>
      <c r="Y26" s="617"/>
      <c r="Z26" s="619"/>
      <c r="AA26" s="619"/>
      <c r="AB26" s="619"/>
      <c r="AC26" s="577"/>
      <c r="AD26" s="577"/>
      <c r="AE26" s="577"/>
      <c r="AF26" s="577"/>
      <c r="AG26" s="577"/>
      <c r="AH26" s="176"/>
      <c r="AI26" s="176"/>
      <c r="AJ26" s="176"/>
      <c r="AK26" s="176"/>
      <c r="AL26" s="176"/>
      <c r="AM26" s="176"/>
      <c r="AN26" s="176"/>
      <c r="AO26" s="176"/>
      <c r="AP26" s="617"/>
      <c r="AQ26" s="617"/>
    </row>
    <row r="27" spans="2:43" ht="15" customHeight="1" x14ac:dyDescent="0.15">
      <c r="B27" s="637"/>
      <c r="C27" s="621">
        <v>10</v>
      </c>
      <c r="D27" s="638"/>
      <c r="E27" s="586" t="s">
        <v>151</v>
      </c>
      <c r="F27" s="586" t="s">
        <v>151</v>
      </c>
      <c r="G27" s="586" t="s">
        <v>151</v>
      </c>
      <c r="H27" s="629">
        <v>15417</v>
      </c>
      <c r="I27" s="576">
        <v>1890</v>
      </c>
      <c r="J27" s="576">
        <v>2812.4250000000002</v>
      </c>
      <c r="K27" s="576">
        <v>2461.3770972571028</v>
      </c>
      <c r="L27" s="576">
        <v>27985.199999999997</v>
      </c>
      <c r="M27" s="201">
        <v>1155</v>
      </c>
      <c r="N27" s="201">
        <v>1391.25</v>
      </c>
      <c r="O27" s="201">
        <v>1306.8021363029904</v>
      </c>
      <c r="P27" s="201">
        <v>298040.90000000002</v>
      </c>
      <c r="Q27" s="220">
        <v>2100</v>
      </c>
      <c r="R27" s="220">
        <v>2100</v>
      </c>
      <c r="S27" s="220">
        <v>2100.0000000000005</v>
      </c>
      <c r="T27" s="201">
        <v>6791.4</v>
      </c>
      <c r="U27" s="617"/>
      <c r="W27" s="617"/>
      <c r="X27" s="621"/>
      <c r="Y27" s="617"/>
      <c r="Z27" s="619"/>
      <c r="AA27" s="619"/>
      <c r="AB27" s="619"/>
      <c r="AC27" s="577"/>
      <c r="AD27" s="577"/>
      <c r="AE27" s="577"/>
      <c r="AF27" s="577"/>
      <c r="AG27" s="577"/>
      <c r="AH27" s="176"/>
      <c r="AI27" s="176"/>
      <c r="AJ27" s="176"/>
      <c r="AK27" s="176"/>
      <c r="AL27" s="176"/>
      <c r="AM27" s="176"/>
      <c r="AN27" s="176"/>
      <c r="AO27" s="176"/>
      <c r="AP27" s="617"/>
      <c r="AQ27" s="617"/>
    </row>
    <row r="28" spans="2:43" ht="15" customHeight="1" x14ac:dyDescent="0.15">
      <c r="B28" s="637"/>
      <c r="C28" s="621">
        <v>11</v>
      </c>
      <c r="D28" s="638"/>
      <c r="E28" s="586" t="s">
        <v>151</v>
      </c>
      <c r="F28" s="586" t="s">
        <v>151</v>
      </c>
      <c r="G28" s="586" t="s">
        <v>151</v>
      </c>
      <c r="H28" s="629">
        <v>11940.3</v>
      </c>
      <c r="I28" s="576">
        <v>2310</v>
      </c>
      <c r="J28" s="576">
        <v>3021.9</v>
      </c>
      <c r="K28" s="576">
        <v>2582.969664995016</v>
      </c>
      <c r="L28" s="576">
        <v>30186.800000000003</v>
      </c>
      <c r="M28" s="201">
        <v>1155</v>
      </c>
      <c r="N28" s="201">
        <v>1391.25</v>
      </c>
      <c r="O28" s="201">
        <v>1296.1822517886283</v>
      </c>
      <c r="P28" s="201">
        <v>316760.40000000002</v>
      </c>
      <c r="Q28" s="220">
        <v>1785</v>
      </c>
      <c r="R28" s="220">
        <v>2415</v>
      </c>
      <c r="S28" s="220">
        <v>2140.4889972776773</v>
      </c>
      <c r="T28" s="202">
        <v>4110.6000000000004</v>
      </c>
      <c r="U28" s="617"/>
      <c r="W28" s="617"/>
      <c r="X28" s="621"/>
      <c r="Y28" s="617"/>
      <c r="Z28" s="619"/>
      <c r="AA28" s="619"/>
      <c r="AB28" s="619"/>
      <c r="AC28" s="577"/>
      <c r="AD28" s="577"/>
      <c r="AE28" s="577"/>
      <c r="AF28" s="577"/>
      <c r="AG28" s="577"/>
      <c r="AH28" s="176"/>
      <c r="AI28" s="176"/>
      <c r="AJ28" s="176"/>
      <c r="AK28" s="176"/>
      <c r="AL28" s="176"/>
      <c r="AM28" s="176"/>
      <c r="AN28" s="176"/>
      <c r="AO28" s="176"/>
      <c r="AP28" s="617"/>
      <c r="AQ28" s="617"/>
    </row>
    <row r="29" spans="2:43" ht="15" customHeight="1" x14ac:dyDescent="0.15">
      <c r="B29" s="637"/>
      <c r="C29" s="621">
        <v>12</v>
      </c>
      <c r="D29" s="638"/>
      <c r="E29" s="586" t="s">
        <v>151</v>
      </c>
      <c r="F29" s="586" t="s">
        <v>151</v>
      </c>
      <c r="G29" s="641" t="s">
        <v>151</v>
      </c>
      <c r="H29" s="629">
        <v>23639</v>
      </c>
      <c r="I29" s="579">
        <v>2520</v>
      </c>
      <c r="J29" s="576">
        <v>3291.1200000000003</v>
      </c>
      <c r="K29" s="576">
        <v>2876.5949128455759</v>
      </c>
      <c r="L29" s="576">
        <v>80553.7</v>
      </c>
      <c r="M29" s="201">
        <v>1155</v>
      </c>
      <c r="N29" s="201">
        <v>1470</v>
      </c>
      <c r="O29" s="201">
        <v>1314.4830580733972</v>
      </c>
      <c r="P29" s="201">
        <v>283348.3</v>
      </c>
      <c r="Q29" s="220">
        <v>1890</v>
      </c>
      <c r="R29" s="220">
        <v>2415</v>
      </c>
      <c r="S29" s="220">
        <v>2061.5843587466707</v>
      </c>
      <c r="T29" s="202">
        <v>11192.5</v>
      </c>
      <c r="U29" s="617"/>
      <c r="W29" s="617"/>
      <c r="X29" s="621"/>
      <c r="Y29" s="617"/>
      <c r="Z29" s="619"/>
      <c r="AA29" s="619"/>
      <c r="AB29" s="619"/>
      <c r="AC29" s="577"/>
      <c r="AD29" s="577"/>
      <c r="AE29" s="577"/>
      <c r="AF29" s="577"/>
      <c r="AG29" s="577"/>
      <c r="AH29" s="176"/>
      <c r="AI29" s="176"/>
      <c r="AJ29" s="176"/>
      <c r="AK29" s="176"/>
      <c r="AL29" s="176"/>
      <c r="AM29" s="176"/>
      <c r="AN29" s="176"/>
      <c r="AO29" s="176"/>
      <c r="AP29" s="617"/>
      <c r="AQ29" s="617"/>
    </row>
    <row r="30" spans="2:43" ht="15" customHeight="1" x14ac:dyDescent="0.15">
      <c r="B30" s="637" t="s">
        <v>379</v>
      </c>
      <c r="C30" s="621">
        <v>1</v>
      </c>
      <c r="D30" s="638" t="s">
        <v>380</v>
      </c>
      <c r="E30" s="586" t="s">
        <v>151</v>
      </c>
      <c r="F30" s="586" t="s">
        <v>151</v>
      </c>
      <c r="G30" s="586" t="s">
        <v>151</v>
      </c>
      <c r="H30" s="629">
        <v>6468</v>
      </c>
      <c r="I30" s="576">
        <v>2278.5</v>
      </c>
      <c r="J30" s="576">
        <v>3150</v>
      </c>
      <c r="K30" s="576">
        <v>2688.497735663303</v>
      </c>
      <c r="L30" s="576">
        <v>23310.399999999998</v>
      </c>
      <c r="M30" s="201">
        <v>1155</v>
      </c>
      <c r="N30" s="201">
        <v>1391.25</v>
      </c>
      <c r="O30" s="201">
        <v>1306.7962119480158</v>
      </c>
      <c r="P30" s="201">
        <v>237847.8</v>
      </c>
      <c r="Q30" s="220">
        <v>1890</v>
      </c>
      <c r="R30" s="220">
        <v>2415</v>
      </c>
      <c r="S30" s="220">
        <v>2103.9695121951222</v>
      </c>
      <c r="T30" s="202">
        <v>6893.9</v>
      </c>
      <c r="U30" s="617"/>
      <c r="W30" s="617"/>
      <c r="X30" s="621"/>
      <c r="Y30" s="617"/>
      <c r="Z30" s="619"/>
      <c r="AA30" s="619"/>
      <c r="AB30" s="619"/>
      <c r="AC30" s="630"/>
      <c r="AD30" s="577"/>
      <c r="AE30" s="577"/>
      <c r="AF30" s="577"/>
      <c r="AG30" s="577"/>
      <c r="AH30" s="176"/>
      <c r="AI30" s="176"/>
      <c r="AJ30" s="176"/>
      <c r="AK30" s="176"/>
      <c r="AL30" s="245"/>
      <c r="AM30" s="245"/>
      <c r="AN30" s="245"/>
      <c r="AO30" s="176"/>
      <c r="AP30" s="617"/>
      <c r="AQ30" s="617"/>
    </row>
    <row r="31" spans="2:43" ht="15" customHeight="1" x14ac:dyDescent="0.15">
      <c r="B31" s="637"/>
      <c r="C31" s="621">
        <v>2</v>
      </c>
      <c r="D31" s="638"/>
      <c r="E31" s="586" t="s">
        <v>151</v>
      </c>
      <c r="F31" s="586" t="s">
        <v>151</v>
      </c>
      <c r="G31" s="586" t="s">
        <v>151</v>
      </c>
      <c r="H31" s="629">
        <v>9648.7000000000007</v>
      </c>
      <c r="I31" s="576">
        <v>2415</v>
      </c>
      <c r="J31" s="576">
        <v>3255</v>
      </c>
      <c r="K31" s="576">
        <v>2930.1324069674456</v>
      </c>
      <c r="L31" s="576">
        <v>23332</v>
      </c>
      <c r="M31" s="201">
        <v>1239</v>
      </c>
      <c r="N31" s="201">
        <v>1470</v>
      </c>
      <c r="O31" s="201">
        <v>1331.1458256390317</v>
      </c>
      <c r="P31" s="201">
        <v>272947.8</v>
      </c>
      <c r="Q31" s="220">
        <v>1837.5</v>
      </c>
      <c r="R31" s="220">
        <v>2467.5</v>
      </c>
      <c r="S31" s="244">
        <v>2153.695973982281</v>
      </c>
      <c r="T31" s="202">
        <v>11998.8</v>
      </c>
      <c r="U31" s="617"/>
      <c r="W31" s="617"/>
      <c r="X31" s="621"/>
      <c r="Y31" s="617"/>
      <c r="Z31" s="619"/>
      <c r="AA31" s="619"/>
      <c r="AB31" s="619"/>
      <c r="AC31" s="630"/>
      <c r="AD31" s="577"/>
      <c r="AE31" s="577"/>
      <c r="AF31" s="577"/>
      <c r="AG31" s="577"/>
      <c r="AH31" s="176"/>
      <c r="AI31" s="176"/>
      <c r="AJ31" s="176"/>
      <c r="AK31" s="176"/>
      <c r="AL31" s="245"/>
      <c r="AM31" s="245"/>
      <c r="AN31" s="245"/>
      <c r="AO31" s="176"/>
      <c r="AP31" s="617"/>
      <c r="AQ31" s="617"/>
    </row>
    <row r="32" spans="2:43" ht="15" customHeight="1" x14ac:dyDescent="0.15">
      <c r="B32" s="637"/>
      <c r="C32" s="621">
        <v>3</v>
      </c>
      <c r="D32" s="638"/>
      <c r="E32" s="586" t="s">
        <v>151</v>
      </c>
      <c r="F32" s="586" t="s">
        <v>151</v>
      </c>
      <c r="G32" s="586" t="s">
        <v>151</v>
      </c>
      <c r="H32" s="629">
        <v>39795.4</v>
      </c>
      <c r="I32" s="576">
        <v>2415</v>
      </c>
      <c r="J32" s="576">
        <v>3255</v>
      </c>
      <c r="K32" s="576">
        <v>2754.1163834163985</v>
      </c>
      <c r="L32" s="576">
        <v>34280.5</v>
      </c>
      <c r="M32" s="201">
        <v>1239</v>
      </c>
      <c r="N32" s="201">
        <v>1470</v>
      </c>
      <c r="O32" s="201">
        <v>1319.2029795187393</v>
      </c>
      <c r="P32" s="201">
        <v>293834.7</v>
      </c>
      <c r="Q32" s="220">
        <v>1837.5</v>
      </c>
      <c r="R32" s="220">
        <v>2347.8000000000002</v>
      </c>
      <c r="S32" s="220">
        <v>2115.4094827586205</v>
      </c>
      <c r="T32" s="202">
        <v>9204.5</v>
      </c>
      <c r="U32" s="617"/>
      <c r="W32" s="617"/>
      <c r="X32" s="621"/>
      <c r="Y32" s="617"/>
      <c r="Z32" s="619"/>
      <c r="AA32" s="619"/>
      <c r="AB32" s="619"/>
      <c r="AC32" s="630"/>
      <c r="AD32" s="577"/>
      <c r="AE32" s="577"/>
      <c r="AF32" s="577"/>
      <c r="AG32" s="577"/>
      <c r="AH32" s="176"/>
      <c r="AI32" s="176"/>
      <c r="AJ32" s="176"/>
      <c r="AK32" s="176"/>
      <c r="AL32" s="245"/>
      <c r="AM32" s="245"/>
      <c r="AN32" s="245"/>
      <c r="AO32" s="176"/>
      <c r="AP32" s="617"/>
      <c r="AQ32" s="617"/>
    </row>
    <row r="33" spans="2:43" ht="15" customHeight="1" x14ac:dyDescent="0.15">
      <c r="B33" s="637"/>
      <c r="C33" s="621">
        <v>4</v>
      </c>
      <c r="D33" s="617"/>
      <c r="E33" s="586" t="s">
        <v>151</v>
      </c>
      <c r="F33" s="586" t="s">
        <v>151</v>
      </c>
      <c r="G33" s="586" t="s">
        <v>151</v>
      </c>
      <c r="H33" s="629">
        <v>13817</v>
      </c>
      <c r="I33" s="576">
        <v>2415</v>
      </c>
      <c r="J33" s="576">
        <v>3392.55</v>
      </c>
      <c r="K33" s="579">
        <v>2852.974078824052</v>
      </c>
      <c r="L33" s="576">
        <v>27901.1</v>
      </c>
      <c r="M33" s="201">
        <v>1197</v>
      </c>
      <c r="N33" s="201">
        <v>1470</v>
      </c>
      <c r="O33" s="201">
        <v>1324.4102810607308</v>
      </c>
      <c r="P33" s="201">
        <v>235156.8</v>
      </c>
      <c r="Q33" s="220">
        <v>1785</v>
      </c>
      <c r="R33" s="220">
        <v>2362.5</v>
      </c>
      <c r="S33" s="220">
        <v>2115.5856559051908</v>
      </c>
      <c r="T33" s="202">
        <v>16106.8</v>
      </c>
      <c r="U33" s="617"/>
      <c r="W33" s="617"/>
      <c r="X33" s="621"/>
      <c r="Y33" s="617"/>
      <c r="Z33" s="619"/>
      <c r="AA33" s="619"/>
      <c r="AB33" s="619"/>
      <c r="AC33" s="630"/>
      <c r="AD33" s="577"/>
      <c r="AE33" s="577"/>
      <c r="AF33" s="577"/>
      <c r="AG33" s="577"/>
      <c r="AH33" s="176"/>
      <c r="AI33" s="176"/>
      <c r="AJ33" s="176"/>
      <c r="AK33" s="176"/>
      <c r="AL33" s="245"/>
      <c r="AM33" s="245"/>
      <c r="AN33" s="245"/>
      <c r="AO33" s="176"/>
      <c r="AP33" s="617"/>
      <c r="AQ33" s="617"/>
    </row>
    <row r="34" spans="2:43" ht="15" customHeight="1" x14ac:dyDescent="0.15">
      <c r="B34" s="637"/>
      <c r="C34" s="621">
        <v>5</v>
      </c>
      <c r="D34" s="638"/>
      <c r="E34" s="586" t="s">
        <v>151</v>
      </c>
      <c r="F34" s="586" t="s">
        <v>151</v>
      </c>
      <c r="G34" s="586" t="s">
        <v>151</v>
      </c>
      <c r="H34" s="629">
        <v>9720</v>
      </c>
      <c r="I34" s="576">
        <v>2495.85</v>
      </c>
      <c r="J34" s="576">
        <v>3399.9</v>
      </c>
      <c r="K34" s="576">
        <v>2802.3063388288801</v>
      </c>
      <c r="L34" s="576">
        <v>32466.3</v>
      </c>
      <c r="M34" s="201">
        <v>1197</v>
      </c>
      <c r="N34" s="201">
        <v>1470</v>
      </c>
      <c r="O34" s="201">
        <v>1356.750958948257</v>
      </c>
      <c r="P34" s="201">
        <v>254177.1</v>
      </c>
      <c r="Q34" s="220">
        <v>1890</v>
      </c>
      <c r="R34" s="220">
        <v>2310</v>
      </c>
      <c r="S34" s="220">
        <v>1974.6778461870817</v>
      </c>
      <c r="T34" s="202">
        <v>17255.400000000001</v>
      </c>
      <c r="U34" s="617"/>
      <c r="W34" s="617"/>
      <c r="X34" s="621"/>
      <c r="Y34" s="617"/>
      <c r="Z34" s="619"/>
      <c r="AA34" s="619"/>
      <c r="AB34" s="619"/>
      <c r="AC34" s="630"/>
      <c r="AD34" s="577"/>
      <c r="AE34" s="577"/>
      <c r="AF34" s="577"/>
      <c r="AG34" s="577"/>
      <c r="AH34" s="176"/>
      <c r="AI34" s="176"/>
      <c r="AJ34" s="176"/>
      <c r="AK34" s="176"/>
      <c r="AL34" s="245"/>
      <c r="AM34" s="245"/>
      <c r="AN34" s="245"/>
      <c r="AO34" s="176"/>
      <c r="AP34" s="617"/>
      <c r="AQ34" s="617"/>
    </row>
    <row r="35" spans="2:43" ht="15" customHeight="1" x14ac:dyDescent="0.15">
      <c r="B35" s="644"/>
      <c r="C35" s="624">
        <v>6</v>
      </c>
      <c r="D35" s="645"/>
      <c r="E35" s="646" t="s">
        <v>151</v>
      </c>
      <c r="F35" s="646" t="s">
        <v>151</v>
      </c>
      <c r="G35" s="646" t="s">
        <v>151</v>
      </c>
      <c r="H35" s="634">
        <v>6676.3</v>
      </c>
      <c r="I35" s="582">
        <v>2633.4</v>
      </c>
      <c r="J35" s="582">
        <v>3255</v>
      </c>
      <c r="K35" s="582">
        <v>2960.4119835787828</v>
      </c>
      <c r="L35" s="582">
        <v>15889.5</v>
      </c>
      <c r="M35" s="647">
        <v>0</v>
      </c>
      <c r="N35" s="648">
        <v>0</v>
      </c>
      <c r="O35" s="647">
        <v>0</v>
      </c>
      <c r="P35" s="647">
        <v>0</v>
      </c>
      <c r="Q35" s="247">
        <v>0</v>
      </c>
      <c r="R35" s="247">
        <v>0</v>
      </c>
      <c r="S35" s="247">
        <v>0</v>
      </c>
      <c r="T35" s="648">
        <v>0</v>
      </c>
      <c r="U35" s="617"/>
      <c r="W35" s="617"/>
      <c r="X35" s="617"/>
      <c r="Y35" s="617"/>
      <c r="Z35" s="619"/>
      <c r="AA35" s="619"/>
      <c r="AB35" s="619"/>
      <c r="AC35" s="630"/>
      <c r="AD35" s="630"/>
      <c r="AE35" s="630"/>
      <c r="AF35" s="617"/>
      <c r="AG35" s="630"/>
      <c r="AH35" s="649"/>
      <c r="AI35" s="649"/>
      <c r="AJ35" s="617"/>
      <c r="AK35" s="649"/>
      <c r="AL35" s="617"/>
      <c r="AM35" s="649"/>
      <c r="AN35" s="617"/>
      <c r="AO35" s="649"/>
      <c r="AP35" s="617"/>
      <c r="AQ35" s="617"/>
    </row>
    <row r="36" spans="2:43" ht="15" customHeight="1" x14ac:dyDescent="0.15">
      <c r="B36" s="592" t="s">
        <v>393</v>
      </c>
      <c r="C36" s="616" t="s">
        <v>395</v>
      </c>
      <c r="U36" s="617"/>
      <c r="W36" s="617"/>
      <c r="X36" s="617"/>
      <c r="Y36" s="617"/>
      <c r="Z36" s="617"/>
      <c r="AA36" s="617"/>
      <c r="AB36" s="617"/>
      <c r="AC36" s="617"/>
      <c r="AD36" s="617"/>
      <c r="AE36" s="617"/>
      <c r="AF36" s="617"/>
      <c r="AG36" s="617"/>
      <c r="AH36" s="617"/>
      <c r="AI36" s="617"/>
      <c r="AJ36" s="617"/>
      <c r="AK36" s="617"/>
      <c r="AL36" s="617"/>
      <c r="AM36" s="617"/>
      <c r="AN36" s="617"/>
      <c r="AO36" s="617"/>
      <c r="AP36" s="617"/>
      <c r="AQ36" s="617"/>
    </row>
    <row r="37" spans="2:43" ht="15" customHeight="1" x14ac:dyDescent="0.15">
      <c r="B37" s="593">
        <v>2</v>
      </c>
      <c r="C37" s="135" t="s">
        <v>403</v>
      </c>
      <c r="O37" s="617"/>
      <c r="P37" s="617"/>
      <c r="Q37" s="617"/>
      <c r="R37" s="617"/>
      <c r="S37" s="617"/>
      <c r="T37" s="617"/>
      <c r="U37" s="617"/>
      <c r="W37" s="617"/>
      <c r="X37" s="617"/>
      <c r="Y37" s="617"/>
      <c r="Z37" s="617"/>
      <c r="AA37" s="617"/>
      <c r="AB37" s="617"/>
      <c r="AC37" s="617"/>
      <c r="AD37" s="617"/>
      <c r="AE37" s="617"/>
      <c r="AF37" s="617"/>
      <c r="AG37" s="617"/>
      <c r="AH37" s="617"/>
      <c r="AI37" s="617"/>
      <c r="AJ37" s="617"/>
      <c r="AK37" s="617"/>
      <c r="AL37" s="617"/>
      <c r="AM37" s="617"/>
      <c r="AN37" s="617"/>
      <c r="AO37" s="617"/>
      <c r="AP37" s="617"/>
      <c r="AQ37" s="617"/>
    </row>
    <row r="38" spans="2:43" ht="12.75" customHeight="1" x14ac:dyDescent="0.15">
      <c r="B38" s="292"/>
      <c r="C38" s="135"/>
      <c r="H38" s="650"/>
      <c r="I38" s="577"/>
      <c r="J38" s="577"/>
      <c r="K38" s="577"/>
      <c r="L38" s="577"/>
      <c r="M38" s="176"/>
      <c r="N38" s="176"/>
      <c r="O38" s="176"/>
      <c r="P38" s="176"/>
      <c r="Q38" s="176"/>
      <c r="R38" s="176"/>
      <c r="S38" s="176"/>
      <c r="T38" s="176"/>
      <c r="U38" s="617"/>
      <c r="W38" s="617"/>
      <c r="X38" s="617"/>
      <c r="Y38" s="617"/>
      <c r="Z38" s="617"/>
      <c r="AA38" s="617"/>
      <c r="AB38" s="617"/>
      <c r="AC38" s="617"/>
      <c r="AD38" s="617"/>
      <c r="AE38" s="617"/>
      <c r="AF38" s="617"/>
      <c r="AG38" s="617"/>
      <c r="AH38" s="617"/>
      <c r="AI38" s="617"/>
      <c r="AJ38" s="617"/>
      <c r="AK38" s="617"/>
      <c r="AL38" s="617"/>
      <c r="AM38" s="617"/>
      <c r="AN38" s="617"/>
      <c r="AO38" s="617"/>
      <c r="AP38" s="617"/>
      <c r="AQ38" s="617"/>
    </row>
    <row r="39" spans="2:43" x14ac:dyDescent="0.15">
      <c r="H39" s="630"/>
      <c r="I39" s="577"/>
      <c r="J39" s="577"/>
      <c r="K39" s="577"/>
      <c r="L39" s="577"/>
      <c r="M39" s="176"/>
      <c r="N39" s="176"/>
      <c r="O39" s="176"/>
      <c r="P39" s="176"/>
      <c r="Q39" s="176"/>
      <c r="R39" s="176"/>
      <c r="S39" s="176"/>
      <c r="T39" s="176"/>
      <c r="U39" s="617"/>
      <c r="W39" s="617"/>
      <c r="X39" s="617"/>
      <c r="Y39" s="617"/>
      <c r="Z39" s="617"/>
      <c r="AA39" s="617"/>
      <c r="AB39" s="617"/>
      <c r="AC39" s="617"/>
      <c r="AD39" s="617"/>
      <c r="AE39" s="617"/>
      <c r="AF39" s="617"/>
      <c r="AG39" s="617"/>
      <c r="AH39" s="617"/>
      <c r="AI39" s="617"/>
      <c r="AJ39" s="617"/>
      <c r="AK39" s="617"/>
      <c r="AL39" s="617"/>
      <c r="AM39" s="617"/>
      <c r="AN39" s="617"/>
      <c r="AO39" s="617"/>
      <c r="AP39" s="617"/>
      <c r="AQ39" s="617"/>
    </row>
    <row r="40" spans="2:43" x14ac:dyDescent="0.15">
      <c r="H40" s="650"/>
      <c r="I40" s="577"/>
      <c r="J40" s="577"/>
      <c r="K40" s="577"/>
      <c r="L40" s="577"/>
      <c r="M40" s="630"/>
      <c r="N40" s="630"/>
      <c r="O40" s="630"/>
      <c r="P40" s="650"/>
      <c r="Q40" s="176"/>
      <c r="R40" s="176"/>
      <c r="S40" s="176"/>
      <c r="T40" s="176"/>
      <c r="W40" s="617"/>
      <c r="X40" s="617"/>
      <c r="Y40" s="617"/>
      <c r="Z40" s="617"/>
      <c r="AA40" s="617"/>
      <c r="AB40" s="617"/>
      <c r="AC40" s="617"/>
      <c r="AD40" s="617"/>
      <c r="AE40" s="617"/>
      <c r="AF40" s="617"/>
      <c r="AG40" s="617"/>
      <c r="AH40" s="617"/>
      <c r="AI40" s="617"/>
      <c r="AJ40" s="617"/>
      <c r="AK40" s="617"/>
      <c r="AL40" s="617"/>
      <c r="AM40" s="617"/>
      <c r="AN40" s="617"/>
      <c r="AO40" s="617"/>
      <c r="AP40" s="617"/>
      <c r="AQ40" s="617"/>
    </row>
    <row r="41" spans="2:43" x14ac:dyDescent="0.15">
      <c r="H41" s="630"/>
      <c r="I41" s="617"/>
      <c r="J41" s="617"/>
      <c r="K41" s="617"/>
      <c r="L41" s="617"/>
      <c r="M41" s="630"/>
      <c r="N41" s="630"/>
      <c r="O41" s="630"/>
      <c r="P41" s="617"/>
      <c r="Q41" s="617"/>
      <c r="R41" s="617"/>
      <c r="S41" s="617"/>
      <c r="T41" s="617"/>
      <c r="W41" s="617"/>
      <c r="X41" s="617"/>
      <c r="Y41" s="617"/>
      <c r="Z41" s="617"/>
      <c r="AA41" s="617"/>
      <c r="AB41" s="617"/>
      <c r="AC41" s="617"/>
      <c r="AD41" s="617"/>
      <c r="AE41" s="617"/>
      <c r="AF41" s="617"/>
      <c r="AG41" s="617"/>
      <c r="AH41" s="617"/>
      <c r="AI41" s="617"/>
      <c r="AJ41" s="617"/>
      <c r="AK41" s="617"/>
      <c r="AL41" s="617"/>
      <c r="AM41" s="617"/>
      <c r="AN41" s="617"/>
      <c r="AO41" s="617"/>
      <c r="AP41" s="617"/>
      <c r="AQ41" s="617"/>
    </row>
    <row r="42" spans="2:43" x14ac:dyDescent="0.15">
      <c r="H42" s="617"/>
      <c r="I42" s="617"/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7"/>
      <c r="W42" s="617"/>
      <c r="X42" s="617"/>
      <c r="Y42" s="617"/>
      <c r="Z42" s="617"/>
      <c r="AA42" s="617"/>
      <c r="AB42" s="617"/>
      <c r="AC42" s="617"/>
      <c r="AD42" s="617"/>
      <c r="AE42" s="617"/>
      <c r="AF42" s="617"/>
      <c r="AG42" s="617"/>
      <c r="AH42" s="617"/>
      <c r="AI42" s="617"/>
      <c r="AJ42" s="617"/>
      <c r="AK42" s="617"/>
      <c r="AL42" s="617"/>
      <c r="AM42" s="617"/>
      <c r="AN42" s="617"/>
      <c r="AO42" s="617"/>
      <c r="AP42" s="617"/>
      <c r="AQ42" s="617"/>
    </row>
    <row r="43" spans="2:43" x14ac:dyDescent="0.15">
      <c r="W43" s="617"/>
      <c r="X43" s="617"/>
      <c r="Y43" s="617"/>
      <c r="Z43" s="617"/>
      <c r="AA43" s="617"/>
      <c r="AB43" s="617"/>
      <c r="AC43" s="617"/>
      <c r="AD43" s="617"/>
      <c r="AE43" s="617"/>
      <c r="AF43" s="617"/>
      <c r="AG43" s="617"/>
      <c r="AH43" s="617"/>
      <c r="AI43" s="617"/>
      <c r="AJ43" s="617"/>
      <c r="AK43" s="617"/>
      <c r="AL43" s="617"/>
      <c r="AM43" s="617"/>
      <c r="AN43" s="617"/>
      <c r="AO43" s="617"/>
      <c r="AP43" s="617"/>
      <c r="AQ43" s="617"/>
    </row>
    <row r="44" spans="2:43" x14ac:dyDescent="0.15">
      <c r="W44" s="617"/>
      <c r="X44" s="617"/>
      <c r="Y44" s="617"/>
      <c r="Z44" s="617"/>
      <c r="AA44" s="617"/>
      <c r="AB44" s="617"/>
      <c r="AC44" s="617"/>
      <c r="AD44" s="617"/>
      <c r="AE44" s="617"/>
      <c r="AF44" s="617"/>
      <c r="AG44" s="617"/>
      <c r="AH44" s="617"/>
      <c r="AI44" s="617"/>
      <c r="AJ44" s="617"/>
      <c r="AK44" s="617"/>
      <c r="AL44" s="617"/>
      <c r="AM44" s="617"/>
      <c r="AN44" s="617"/>
      <c r="AO44" s="617"/>
      <c r="AP44" s="617"/>
      <c r="AQ44" s="617"/>
    </row>
    <row r="45" spans="2:43" x14ac:dyDescent="0.15">
      <c r="W45" s="617"/>
      <c r="X45" s="617"/>
      <c r="Y45" s="617"/>
      <c r="Z45" s="617"/>
      <c r="AA45" s="617"/>
      <c r="AB45" s="617"/>
      <c r="AC45" s="617"/>
      <c r="AD45" s="617"/>
      <c r="AE45" s="617"/>
      <c r="AF45" s="617"/>
      <c r="AG45" s="617"/>
      <c r="AH45" s="617"/>
      <c r="AI45" s="617"/>
      <c r="AJ45" s="617"/>
      <c r="AK45" s="617"/>
      <c r="AL45" s="617"/>
      <c r="AM45" s="617"/>
      <c r="AN45" s="617"/>
      <c r="AO45" s="617"/>
      <c r="AP45" s="617"/>
      <c r="AQ45" s="617"/>
    </row>
    <row r="46" spans="2:43" x14ac:dyDescent="0.15">
      <c r="W46" s="617"/>
      <c r="X46" s="617"/>
      <c r="Y46" s="617"/>
      <c r="Z46" s="617"/>
      <c r="AA46" s="617"/>
      <c r="AB46" s="617"/>
      <c r="AC46" s="617"/>
      <c r="AD46" s="617"/>
      <c r="AE46" s="617"/>
      <c r="AF46" s="617"/>
      <c r="AG46" s="617"/>
      <c r="AH46" s="617"/>
      <c r="AI46" s="617"/>
      <c r="AJ46" s="617"/>
      <c r="AK46" s="617"/>
      <c r="AL46" s="617"/>
      <c r="AM46" s="617"/>
      <c r="AN46" s="617"/>
      <c r="AO46" s="617"/>
      <c r="AP46" s="617"/>
      <c r="AQ46" s="617"/>
    </row>
    <row r="47" spans="2:43" x14ac:dyDescent="0.15">
      <c r="W47" s="617"/>
      <c r="X47" s="617"/>
      <c r="Y47" s="617"/>
      <c r="Z47" s="617"/>
      <c r="AA47" s="617"/>
      <c r="AB47" s="617"/>
      <c r="AC47" s="617"/>
      <c r="AD47" s="617"/>
      <c r="AE47" s="617"/>
      <c r="AF47" s="617"/>
      <c r="AG47" s="617"/>
      <c r="AH47" s="617"/>
      <c r="AI47" s="617"/>
      <c r="AJ47" s="617"/>
      <c r="AK47" s="617"/>
      <c r="AL47" s="617"/>
      <c r="AM47" s="617"/>
      <c r="AN47" s="617"/>
      <c r="AO47" s="617"/>
      <c r="AP47" s="617"/>
      <c r="AQ47" s="617"/>
    </row>
  </sheetData>
  <mergeCells count="16">
    <mergeCell ref="E6:H6"/>
    <mergeCell ref="I6:L6"/>
    <mergeCell ref="M6:P6"/>
    <mergeCell ref="Q6:T6"/>
    <mergeCell ref="Z6:AC6"/>
    <mergeCell ref="AD6:AG6"/>
    <mergeCell ref="AH6:AK6"/>
    <mergeCell ref="AL6:AO6"/>
    <mergeCell ref="E7:H7"/>
    <mergeCell ref="I7:L7"/>
    <mergeCell ref="M7:P7"/>
    <mergeCell ref="Q7:T7"/>
    <mergeCell ref="Z7:AC7"/>
    <mergeCell ref="AD7:AG7"/>
    <mergeCell ref="AH7:AK7"/>
    <mergeCell ref="AL7:AO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63"/>
  <sheetViews>
    <sheetView zoomScaleNormal="100" workbookViewId="0"/>
  </sheetViews>
  <sheetFormatPr defaultColWidth="7.5" defaultRowHeight="12" x14ac:dyDescent="0.15"/>
  <cols>
    <col min="1" max="1" width="0.875" style="135" customWidth="1"/>
    <col min="2" max="2" width="6.375" style="135" customWidth="1"/>
    <col min="3" max="3" width="2.875" style="135" customWidth="1"/>
    <col min="4" max="4" width="5.375" style="135" customWidth="1"/>
    <col min="5" max="5" width="5.25" style="135" customWidth="1"/>
    <col min="6" max="7" width="5.875" style="135" customWidth="1"/>
    <col min="8" max="8" width="7.875" style="135" customWidth="1"/>
    <col min="9" max="9" width="5.5" style="135" customWidth="1"/>
    <col min="10" max="11" width="5.875" style="135" customWidth="1"/>
    <col min="12" max="12" width="7.375" style="135" customWidth="1"/>
    <col min="13" max="13" width="5" style="135" customWidth="1"/>
    <col min="14" max="14" width="6" style="135" customWidth="1"/>
    <col min="15" max="15" width="5.875" style="135" customWidth="1"/>
    <col min="16" max="16" width="7.125" style="135" customWidth="1"/>
    <col min="17" max="17" width="5.375" style="135" customWidth="1"/>
    <col min="18" max="19" width="5.875" style="135" customWidth="1"/>
    <col min="20" max="20" width="7.375" style="135" customWidth="1"/>
    <col min="21" max="21" width="5.125" style="135" customWidth="1"/>
    <col min="22" max="23" width="5.875" style="135" customWidth="1"/>
    <col min="24" max="24" width="8.75" style="135" customWidth="1"/>
    <col min="25" max="16384" width="7.5" style="135"/>
  </cols>
  <sheetData>
    <row r="1" spans="2:52" ht="6.75" customHeight="1" x14ac:dyDescent="0.15"/>
    <row r="2" spans="2:52" ht="6" customHeight="1" x14ac:dyDescent="0.15">
      <c r="Z2" s="134"/>
    </row>
    <row r="3" spans="2:52" x14ac:dyDescent="0.15">
      <c r="B3" s="135" t="s">
        <v>404</v>
      </c>
      <c r="Z3" s="134"/>
    </row>
    <row r="4" spans="2:52" x14ac:dyDescent="0.15">
      <c r="X4" s="137" t="s">
        <v>225</v>
      </c>
      <c r="Z4" s="134"/>
    </row>
    <row r="5" spans="2:52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Z5" s="134"/>
    </row>
    <row r="6" spans="2:52" ht="13.5" x14ac:dyDescent="0.15">
      <c r="B6" s="139"/>
      <c r="C6" s="166" t="s">
        <v>88</v>
      </c>
      <c r="D6" s="237"/>
      <c r="E6" s="154" t="s">
        <v>180</v>
      </c>
      <c r="I6" s="154" t="s">
        <v>405</v>
      </c>
      <c r="M6" s="154" t="s">
        <v>406</v>
      </c>
      <c r="P6" s="134"/>
      <c r="Q6" s="154" t="s">
        <v>407</v>
      </c>
      <c r="R6" s="134"/>
      <c r="S6" s="134"/>
      <c r="T6" s="134"/>
      <c r="U6" s="154" t="s">
        <v>183</v>
      </c>
      <c r="V6" s="134"/>
      <c r="W6" s="134"/>
      <c r="X6" s="155"/>
      <c r="Z6" s="177"/>
      <c r="AA6" s="312"/>
      <c r="AB6" s="312"/>
    </row>
    <row r="7" spans="2:52" ht="13.5" x14ac:dyDescent="0.15">
      <c r="B7" s="154"/>
      <c r="C7" s="149"/>
      <c r="D7" s="160"/>
      <c r="E7" s="154"/>
      <c r="F7" s="134"/>
      <c r="G7" s="134"/>
      <c r="H7" s="134"/>
      <c r="I7" s="336" t="s">
        <v>185</v>
      </c>
      <c r="J7" s="337"/>
      <c r="K7" s="337"/>
      <c r="L7" s="337"/>
      <c r="M7" s="336"/>
      <c r="N7" s="337"/>
      <c r="O7" s="337"/>
      <c r="P7" s="337"/>
      <c r="Q7" s="336"/>
      <c r="R7" s="337"/>
      <c r="S7" s="337"/>
      <c r="T7" s="337"/>
      <c r="U7" s="336" t="s">
        <v>408</v>
      </c>
      <c r="V7" s="337"/>
      <c r="W7" s="337"/>
      <c r="X7" s="339"/>
      <c r="Z7" s="134"/>
      <c r="AA7" s="177"/>
      <c r="AB7" s="177"/>
    </row>
    <row r="8" spans="2:52" ht="13.5" x14ac:dyDescent="0.15">
      <c r="B8" s="563" t="s">
        <v>321</v>
      </c>
      <c r="C8" s="564"/>
      <c r="D8" s="565"/>
      <c r="E8" s="166" t="s">
        <v>95</v>
      </c>
      <c r="F8" s="148" t="s">
        <v>96</v>
      </c>
      <c r="G8" s="232" t="s">
        <v>97</v>
      </c>
      <c r="H8" s="148" t="s">
        <v>98</v>
      </c>
      <c r="I8" s="166" t="s">
        <v>95</v>
      </c>
      <c r="J8" s="148" t="s">
        <v>96</v>
      </c>
      <c r="K8" s="232" t="s">
        <v>97</v>
      </c>
      <c r="L8" s="148" t="s">
        <v>98</v>
      </c>
      <c r="M8" s="166" t="s">
        <v>95</v>
      </c>
      <c r="N8" s="148" t="s">
        <v>96</v>
      </c>
      <c r="O8" s="232" t="s">
        <v>97</v>
      </c>
      <c r="P8" s="148" t="s">
        <v>98</v>
      </c>
      <c r="Q8" s="166" t="s">
        <v>95</v>
      </c>
      <c r="R8" s="148" t="s">
        <v>96</v>
      </c>
      <c r="S8" s="232" t="s">
        <v>97</v>
      </c>
      <c r="T8" s="148" t="s">
        <v>98</v>
      </c>
      <c r="U8" s="166" t="s">
        <v>95</v>
      </c>
      <c r="V8" s="148" t="s">
        <v>96</v>
      </c>
      <c r="W8" s="232" t="s">
        <v>97</v>
      </c>
      <c r="X8" s="148" t="s">
        <v>98</v>
      </c>
      <c r="Z8" s="134"/>
      <c r="AA8" s="177"/>
      <c r="AB8" s="177"/>
    </row>
    <row r="9" spans="2:52" ht="13.5" x14ac:dyDescent="0.15">
      <c r="B9" s="149"/>
      <c r="C9" s="150"/>
      <c r="D9" s="150"/>
      <c r="E9" s="151"/>
      <c r="F9" s="152"/>
      <c r="G9" s="153" t="s">
        <v>99</v>
      </c>
      <c r="H9" s="152"/>
      <c r="I9" s="151"/>
      <c r="J9" s="152"/>
      <c r="K9" s="153" t="s">
        <v>99</v>
      </c>
      <c r="L9" s="152"/>
      <c r="M9" s="151"/>
      <c r="N9" s="152"/>
      <c r="O9" s="153" t="s">
        <v>99</v>
      </c>
      <c r="P9" s="152"/>
      <c r="Q9" s="151"/>
      <c r="R9" s="152"/>
      <c r="S9" s="153" t="s">
        <v>99</v>
      </c>
      <c r="T9" s="152"/>
      <c r="U9" s="151"/>
      <c r="V9" s="152"/>
      <c r="W9" s="153" t="s">
        <v>99</v>
      </c>
      <c r="X9" s="152"/>
      <c r="Z9" s="134"/>
      <c r="AA9" s="177"/>
      <c r="AB9" s="177"/>
    </row>
    <row r="10" spans="2:52" ht="13.5" x14ac:dyDescent="0.15">
      <c r="B10" s="154" t="s">
        <v>0</v>
      </c>
      <c r="C10" s="134">
        <v>22</v>
      </c>
      <c r="D10" s="135" t="s">
        <v>1</v>
      </c>
      <c r="E10" s="147" t="s">
        <v>267</v>
      </c>
      <c r="F10" s="242" t="s">
        <v>267</v>
      </c>
      <c r="G10" s="243" t="s">
        <v>267</v>
      </c>
      <c r="H10" s="242" t="s">
        <v>267</v>
      </c>
      <c r="I10" s="147" t="s">
        <v>267</v>
      </c>
      <c r="J10" s="242" t="s">
        <v>267</v>
      </c>
      <c r="K10" s="243" t="s">
        <v>267</v>
      </c>
      <c r="L10" s="242" t="s">
        <v>267</v>
      </c>
      <c r="M10" s="147" t="s">
        <v>267</v>
      </c>
      <c r="N10" s="242" t="s">
        <v>267</v>
      </c>
      <c r="O10" s="243" t="s">
        <v>267</v>
      </c>
      <c r="P10" s="242" t="s">
        <v>267</v>
      </c>
      <c r="Q10" s="147" t="s">
        <v>267</v>
      </c>
      <c r="R10" s="242" t="s">
        <v>267</v>
      </c>
      <c r="S10" s="243" t="s">
        <v>267</v>
      </c>
      <c r="T10" s="242" t="s">
        <v>267</v>
      </c>
      <c r="U10" s="147" t="s">
        <v>267</v>
      </c>
      <c r="V10" s="242" t="s">
        <v>267</v>
      </c>
      <c r="W10" s="243" t="s">
        <v>267</v>
      </c>
      <c r="X10" s="148" t="s">
        <v>267</v>
      </c>
      <c r="Y10" s="134"/>
      <c r="Z10" s="253"/>
      <c r="AA10" s="177"/>
      <c r="AB10" s="177"/>
    </row>
    <row r="11" spans="2:52" x14ac:dyDescent="0.15">
      <c r="B11" s="154"/>
      <c r="C11" s="134">
        <v>23</v>
      </c>
      <c r="E11" s="147" t="s">
        <v>267</v>
      </c>
      <c r="F11" s="147" t="s">
        <v>267</v>
      </c>
      <c r="G11" s="147" t="s">
        <v>267</v>
      </c>
      <c r="H11" s="147" t="s">
        <v>267</v>
      </c>
      <c r="I11" s="147" t="s">
        <v>267</v>
      </c>
      <c r="J11" s="147" t="s">
        <v>267</v>
      </c>
      <c r="K11" s="147" t="s">
        <v>267</v>
      </c>
      <c r="L11" s="147" t="s">
        <v>267</v>
      </c>
      <c r="M11" s="147" t="s">
        <v>267</v>
      </c>
      <c r="N11" s="147" t="s">
        <v>267</v>
      </c>
      <c r="O11" s="147" t="s">
        <v>267</v>
      </c>
      <c r="P11" s="147" t="s">
        <v>267</v>
      </c>
      <c r="Q11" s="147" t="s">
        <v>267</v>
      </c>
      <c r="R11" s="147" t="s">
        <v>267</v>
      </c>
      <c r="S11" s="147" t="s">
        <v>267</v>
      </c>
      <c r="T11" s="147" t="s">
        <v>267</v>
      </c>
      <c r="U11" s="147" t="s">
        <v>267</v>
      </c>
      <c r="V11" s="147" t="s">
        <v>267</v>
      </c>
      <c r="W11" s="147" t="s">
        <v>267</v>
      </c>
      <c r="X11" s="242" t="s">
        <v>267</v>
      </c>
      <c r="Y11" s="134"/>
      <c r="Z11" s="134"/>
    </row>
    <row r="12" spans="2:52" x14ac:dyDescent="0.15">
      <c r="B12" s="149"/>
      <c r="C12" s="150">
        <v>24</v>
      </c>
      <c r="D12" s="150"/>
      <c r="E12" s="151" t="s">
        <v>267</v>
      </c>
      <c r="F12" s="152" t="s">
        <v>267</v>
      </c>
      <c r="G12" s="297">
        <v>0</v>
      </c>
      <c r="H12" s="152" t="s">
        <v>267</v>
      </c>
      <c r="I12" s="151" t="s">
        <v>267</v>
      </c>
      <c r="J12" s="152" t="s">
        <v>267</v>
      </c>
      <c r="K12" s="297">
        <v>0</v>
      </c>
      <c r="L12" s="152" t="s">
        <v>267</v>
      </c>
      <c r="M12" s="151" t="s">
        <v>267</v>
      </c>
      <c r="N12" s="152" t="s">
        <v>267</v>
      </c>
      <c r="O12" s="297">
        <v>0</v>
      </c>
      <c r="P12" s="152" t="s">
        <v>267</v>
      </c>
      <c r="Q12" s="151" t="s">
        <v>267</v>
      </c>
      <c r="R12" s="152" t="s">
        <v>267</v>
      </c>
      <c r="S12" s="297">
        <v>0</v>
      </c>
      <c r="T12" s="152" t="s">
        <v>267</v>
      </c>
      <c r="U12" s="151" t="s">
        <v>267</v>
      </c>
      <c r="V12" s="152" t="s">
        <v>267</v>
      </c>
      <c r="W12" s="297">
        <v>0</v>
      </c>
      <c r="X12" s="152" t="s">
        <v>267</v>
      </c>
      <c r="Y12" s="134"/>
      <c r="Z12" s="134"/>
    </row>
    <row r="13" spans="2:52" ht="11.1" customHeight="1" x14ac:dyDescent="0.15">
      <c r="B13" s="154"/>
      <c r="C13" s="134">
        <v>10</v>
      </c>
      <c r="D13" s="155"/>
      <c r="E13" s="220">
        <v>0</v>
      </c>
      <c r="F13" s="220">
        <v>0</v>
      </c>
      <c r="G13" s="220">
        <v>0</v>
      </c>
      <c r="H13" s="220">
        <v>0</v>
      </c>
      <c r="I13" s="220">
        <v>0</v>
      </c>
      <c r="J13" s="220">
        <v>0</v>
      </c>
      <c r="K13" s="220">
        <v>0</v>
      </c>
      <c r="L13" s="220">
        <v>0</v>
      </c>
      <c r="M13" s="220">
        <v>0</v>
      </c>
      <c r="N13" s="220">
        <v>0</v>
      </c>
      <c r="O13" s="220">
        <v>0</v>
      </c>
      <c r="P13" s="220">
        <v>0</v>
      </c>
      <c r="Q13" s="220">
        <v>0</v>
      </c>
      <c r="R13" s="220">
        <v>0</v>
      </c>
      <c r="S13" s="220">
        <v>0</v>
      </c>
      <c r="T13" s="220">
        <v>0</v>
      </c>
      <c r="U13" s="220">
        <v>0</v>
      </c>
      <c r="V13" s="220">
        <v>0</v>
      </c>
      <c r="W13" s="220">
        <v>0</v>
      </c>
      <c r="X13" s="244">
        <v>0</v>
      </c>
      <c r="Y13" s="134"/>
      <c r="Z13" s="134"/>
    </row>
    <row r="14" spans="2:52" ht="11.1" customHeight="1" x14ac:dyDescent="0.15">
      <c r="B14" s="154"/>
      <c r="C14" s="134">
        <v>11</v>
      </c>
      <c r="D14" s="155"/>
      <c r="E14" s="220">
        <v>0</v>
      </c>
      <c r="F14" s="220">
        <v>0</v>
      </c>
      <c r="G14" s="220">
        <v>0</v>
      </c>
      <c r="H14" s="220">
        <v>0</v>
      </c>
      <c r="I14" s="220">
        <v>0</v>
      </c>
      <c r="J14" s="220">
        <v>0</v>
      </c>
      <c r="K14" s="220">
        <v>0</v>
      </c>
      <c r="L14" s="220">
        <v>0</v>
      </c>
      <c r="M14" s="220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20">
        <v>0</v>
      </c>
      <c r="U14" s="220">
        <v>0</v>
      </c>
      <c r="V14" s="220">
        <v>0</v>
      </c>
      <c r="W14" s="220">
        <v>0</v>
      </c>
      <c r="X14" s="244">
        <v>0</v>
      </c>
      <c r="Y14" s="134"/>
      <c r="Z14" s="134"/>
    </row>
    <row r="15" spans="2:52" ht="11.1" customHeight="1" x14ac:dyDescent="0.15">
      <c r="B15" s="154"/>
      <c r="C15" s="134">
        <v>12</v>
      </c>
      <c r="D15" s="155"/>
      <c r="E15" s="220">
        <v>0</v>
      </c>
      <c r="F15" s="220">
        <v>0</v>
      </c>
      <c r="G15" s="220">
        <v>0</v>
      </c>
      <c r="H15" s="220">
        <v>0</v>
      </c>
      <c r="I15" s="220">
        <v>0</v>
      </c>
      <c r="J15" s="220">
        <v>0</v>
      </c>
      <c r="K15" s="220">
        <v>0</v>
      </c>
      <c r="L15" s="220">
        <v>0</v>
      </c>
      <c r="M15" s="220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0">
        <v>0</v>
      </c>
      <c r="W15" s="220">
        <v>0</v>
      </c>
      <c r="X15" s="244">
        <v>0</v>
      </c>
      <c r="Y15" s="134"/>
      <c r="Z15" s="134"/>
    </row>
    <row r="16" spans="2:52" ht="11.1" customHeight="1" x14ac:dyDescent="0.15">
      <c r="B16" s="154" t="s">
        <v>379</v>
      </c>
      <c r="C16" s="134">
        <v>1</v>
      </c>
      <c r="D16" s="155" t="s">
        <v>409</v>
      </c>
      <c r="E16" s="220">
        <v>0</v>
      </c>
      <c r="F16" s="220">
        <v>0</v>
      </c>
      <c r="G16" s="220">
        <v>0</v>
      </c>
      <c r="H16" s="220">
        <v>0</v>
      </c>
      <c r="I16" s="220">
        <v>0</v>
      </c>
      <c r="J16" s="220">
        <v>0</v>
      </c>
      <c r="K16" s="220">
        <v>0</v>
      </c>
      <c r="L16" s="220">
        <v>0</v>
      </c>
      <c r="M16" s="220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0">
        <v>0</v>
      </c>
      <c r="W16" s="220">
        <v>0</v>
      </c>
      <c r="X16" s="244">
        <v>0</v>
      </c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</row>
    <row r="17" spans="2:52" ht="11.1" customHeight="1" x14ac:dyDescent="0.15">
      <c r="B17" s="154"/>
      <c r="C17" s="134">
        <v>2</v>
      </c>
      <c r="D17" s="155"/>
      <c r="E17" s="220">
        <v>0</v>
      </c>
      <c r="F17" s="220">
        <v>0</v>
      </c>
      <c r="G17" s="244">
        <v>0</v>
      </c>
      <c r="H17" s="220">
        <v>0</v>
      </c>
      <c r="I17" s="220">
        <v>0</v>
      </c>
      <c r="J17" s="220">
        <v>0</v>
      </c>
      <c r="K17" s="220">
        <v>0</v>
      </c>
      <c r="L17" s="220">
        <v>0</v>
      </c>
      <c r="M17" s="220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0">
        <v>0</v>
      </c>
      <c r="W17" s="220">
        <v>0</v>
      </c>
      <c r="X17" s="244">
        <v>0</v>
      </c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</row>
    <row r="18" spans="2:52" ht="11.1" customHeight="1" x14ac:dyDescent="0.15">
      <c r="B18" s="154"/>
      <c r="C18" s="134">
        <v>3</v>
      </c>
      <c r="D18" s="155"/>
      <c r="E18" s="220">
        <v>0</v>
      </c>
      <c r="F18" s="220">
        <v>0</v>
      </c>
      <c r="G18" s="244">
        <v>0</v>
      </c>
      <c r="H18" s="220">
        <v>0</v>
      </c>
      <c r="I18" s="220">
        <v>0</v>
      </c>
      <c r="J18" s="220">
        <v>0</v>
      </c>
      <c r="K18" s="220">
        <v>0</v>
      </c>
      <c r="L18" s="220">
        <v>0</v>
      </c>
      <c r="M18" s="220">
        <v>0</v>
      </c>
      <c r="N18" s="220">
        <v>0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20">
        <v>0</v>
      </c>
      <c r="U18" s="220">
        <v>0</v>
      </c>
      <c r="V18" s="220">
        <v>0</v>
      </c>
      <c r="W18" s="220">
        <v>0</v>
      </c>
      <c r="X18" s="244">
        <v>0</v>
      </c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</row>
    <row r="19" spans="2:52" ht="11.1" customHeight="1" x14ac:dyDescent="0.15">
      <c r="B19" s="154"/>
      <c r="C19" s="134">
        <v>4</v>
      </c>
      <c r="D19" s="155"/>
      <c r="E19" s="220">
        <v>0</v>
      </c>
      <c r="F19" s="220">
        <v>0</v>
      </c>
      <c r="G19" s="220">
        <v>0</v>
      </c>
      <c r="H19" s="220">
        <v>0</v>
      </c>
      <c r="I19" s="220">
        <v>0</v>
      </c>
      <c r="J19" s="220">
        <v>0</v>
      </c>
      <c r="K19" s="220">
        <v>0</v>
      </c>
      <c r="L19" s="220">
        <v>0</v>
      </c>
      <c r="M19" s="220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0">
        <v>0</v>
      </c>
      <c r="U19" s="220">
        <v>0</v>
      </c>
      <c r="V19" s="220">
        <v>0</v>
      </c>
      <c r="W19" s="220">
        <v>0</v>
      </c>
      <c r="X19" s="244">
        <v>0</v>
      </c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</row>
    <row r="20" spans="2:52" ht="11.1" customHeight="1" x14ac:dyDescent="0.15">
      <c r="B20" s="154"/>
      <c r="C20" s="134">
        <v>5</v>
      </c>
      <c r="D20" s="155"/>
      <c r="E20" s="220">
        <v>0</v>
      </c>
      <c r="F20" s="220">
        <v>0</v>
      </c>
      <c r="G20" s="220">
        <v>0</v>
      </c>
      <c r="H20" s="220">
        <v>0</v>
      </c>
      <c r="I20" s="220">
        <v>0</v>
      </c>
      <c r="J20" s="220">
        <v>0</v>
      </c>
      <c r="K20" s="220">
        <v>0</v>
      </c>
      <c r="L20" s="220">
        <v>0</v>
      </c>
      <c r="M20" s="220">
        <v>0</v>
      </c>
      <c r="N20" s="220">
        <v>0</v>
      </c>
      <c r="O20" s="220">
        <v>0</v>
      </c>
      <c r="P20" s="220">
        <v>0</v>
      </c>
      <c r="Q20" s="220">
        <v>0</v>
      </c>
      <c r="R20" s="220">
        <v>0</v>
      </c>
      <c r="S20" s="220">
        <v>0</v>
      </c>
      <c r="T20" s="220">
        <v>0</v>
      </c>
      <c r="U20" s="220">
        <v>0</v>
      </c>
      <c r="V20" s="220">
        <v>0</v>
      </c>
      <c r="W20" s="220">
        <v>0</v>
      </c>
      <c r="X20" s="244">
        <v>0</v>
      </c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</row>
    <row r="21" spans="2:52" ht="11.1" customHeight="1" x14ac:dyDescent="0.15">
      <c r="B21" s="149"/>
      <c r="C21" s="150">
        <v>6</v>
      </c>
      <c r="D21" s="160"/>
      <c r="E21" s="247">
        <v>0</v>
      </c>
      <c r="F21" s="247">
        <v>0</v>
      </c>
      <c r="G21" s="247">
        <v>0</v>
      </c>
      <c r="H21" s="247">
        <v>0</v>
      </c>
      <c r="I21" s="247">
        <v>0</v>
      </c>
      <c r="J21" s="247">
        <v>0</v>
      </c>
      <c r="K21" s="247">
        <v>0</v>
      </c>
      <c r="L21" s="247">
        <v>0</v>
      </c>
      <c r="M21" s="247">
        <v>0</v>
      </c>
      <c r="N21" s="247">
        <v>0</v>
      </c>
      <c r="O21" s="247">
        <v>0</v>
      </c>
      <c r="P21" s="247">
        <v>0</v>
      </c>
      <c r="Q21" s="247">
        <v>0</v>
      </c>
      <c r="R21" s="247">
        <v>0</v>
      </c>
      <c r="S21" s="247">
        <v>0</v>
      </c>
      <c r="T21" s="247">
        <v>0</v>
      </c>
      <c r="U21" s="247">
        <v>0</v>
      </c>
      <c r="V21" s="247">
        <v>0</v>
      </c>
      <c r="W21" s="248">
        <v>0</v>
      </c>
      <c r="X21" s="248">
        <v>0</v>
      </c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</row>
    <row r="22" spans="2:52" ht="11.1" customHeight="1" x14ac:dyDescent="0.15">
      <c r="B22" s="154" t="s">
        <v>410</v>
      </c>
      <c r="C22" s="134"/>
      <c r="E22" s="147"/>
      <c r="F22" s="242"/>
      <c r="G22" s="242"/>
      <c r="H22" s="143"/>
      <c r="I22" s="147"/>
      <c r="J22" s="242"/>
      <c r="K22" s="242"/>
      <c r="L22" s="143"/>
      <c r="M22" s="147"/>
      <c r="N22" s="242"/>
      <c r="O22" s="242"/>
      <c r="P22" s="143"/>
      <c r="Q22" s="147"/>
      <c r="R22" s="242"/>
      <c r="S22" s="242"/>
      <c r="T22" s="143"/>
      <c r="U22" s="147"/>
      <c r="V22" s="242"/>
      <c r="W22" s="242"/>
      <c r="X22" s="242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</row>
    <row r="23" spans="2:52" ht="11.1" customHeight="1" x14ac:dyDescent="0.15">
      <c r="B23" s="323">
        <v>41428</v>
      </c>
      <c r="C23" s="302"/>
      <c r="D23" s="324">
        <v>41439</v>
      </c>
      <c r="E23" s="220">
        <v>0</v>
      </c>
      <c r="F23" s="220">
        <v>0</v>
      </c>
      <c r="G23" s="220">
        <v>0</v>
      </c>
      <c r="H23" s="220">
        <v>0</v>
      </c>
      <c r="I23" s="220">
        <v>0</v>
      </c>
      <c r="J23" s="220">
        <v>0</v>
      </c>
      <c r="K23" s="220">
        <v>0</v>
      </c>
      <c r="L23" s="220">
        <v>0</v>
      </c>
      <c r="M23" s="220">
        <v>0</v>
      </c>
      <c r="N23" s="220">
        <v>0</v>
      </c>
      <c r="O23" s="220">
        <v>0</v>
      </c>
      <c r="P23" s="220">
        <v>0</v>
      </c>
      <c r="Q23" s="220">
        <v>0</v>
      </c>
      <c r="R23" s="220">
        <v>0</v>
      </c>
      <c r="S23" s="220">
        <v>0</v>
      </c>
      <c r="T23" s="220">
        <v>0</v>
      </c>
      <c r="U23" s="220">
        <v>0</v>
      </c>
      <c r="V23" s="220">
        <v>0</v>
      </c>
      <c r="W23" s="220">
        <v>0</v>
      </c>
      <c r="X23" s="220">
        <v>0</v>
      </c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</row>
    <row r="24" spans="2:52" ht="11.1" customHeight="1" x14ac:dyDescent="0.15">
      <c r="B24" s="323">
        <v>41442</v>
      </c>
      <c r="C24" s="302"/>
      <c r="D24" s="324">
        <v>41453</v>
      </c>
      <c r="E24" s="220">
        <v>0</v>
      </c>
      <c r="F24" s="220">
        <v>0</v>
      </c>
      <c r="G24" s="220">
        <v>0</v>
      </c>
      <c r="H24" s="220">
        <v>0</v>
      </c>
      <c r="I24" s="220">
        <v>0</v>
      </c>
      <c r="J24" s="220">
        <v>0</v>
      </c>
      <c r="K24" s="220">
        <v>0</v>
      </c>
      <c r="L24" s="220">
        <v>0</v>
      </c>
      <c r="M24" s="220">
        <v>0</v>
      </c>
      <c r="N24" s="220">
        <v>0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20">
        <v>0</v>
      </c>
      <c r="U24" s="220">
        <v>0</v>
      </c>
      <c r="V24" s="220">
        <v>0</v>
      </c>
      <c r="W24" s="220">
        <v>0</v>
      </c>
      <c r="X24" s="220">
        <v>0</v>
      </c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</row>
    <row r="25" spans="2:52" ht="11.1" customHeight="1" x14ac:dyDescent="0.15">
      <c r="B25" s="651"/>
      <c r="C25" s="302"/>
      <c r="D25" s="30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</row>
    <row r="26" spans="2:52" ht="17.25" customHeight="1" x14ac:dyDescent="0.15">
      <c r="B26" s="154"/>
      <c r="C26" s="166" t="s">
        <v>88</v>
      </c>
      <c r="D26" s="237"/>
      <c r="E26" s="154" t="s">
        <v>411</v>
      </c>
      <c r="I26" s="154" t="s">
        <v>412</v>
      </c>
      <c r="M26" s="154" t="s">
        <v>190</v>
      </c>
      <c r="P26" s="134"/>
      <c r="Q26" s="154" t="s">
        <v>413</v>
      </c>
      <c r="R26" s="134"/>
      <c r="S26" s="134"/>
      <c r="T26" s="134"/>
      <c r="U26" s="154" t="s">
        <v>414</v>
      </c>
      <c r="V26" s="134"/>
      <c r="W26" s="134"/>
      <c r="X26" s="155"/>
      <c r="Z26" s="177"/>
      <c r="AA26" s="312"/>
      <c r="AB26" s="312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</row>
    <row r="27" spans="2:52" ht="13.5" x14ac:dyDescent="0.15">
      <c r="B27" s="154"/>
      <c r="C27" s="149"/>
      <c r="D27" s="160"/>
      <c r="E27" s="336" t="s">
        <v>187</v>
      </c>
      <c r="F27" s="337"/>
      <c r="G27" s="337"/>
      <c r="H27" s="337"/>
      <c r="I27" s="336" t="s">
        <v>185</v>
      </c>
      <c r="J27" s="337"/>
      <c r="K27" s="337"/>
      <c r="L27" s="337"/>
      <c r="M27" s="336"/>
      <c r="N27" s="337"/>
      <c r="O27" s="337"/>
      <c r="P27" s="337"/>
      <c r="Q27" s="336"/>
      <c r="R27" s="337"/>
      <c r="S27" s="337"/>
      <c r="T27" s="337"/>
      <c r="U27" s="336"/>
      <c r="V27" s="337"/>
      <c r="W27" s="337"/>
      <c r="X27" s="339"/>
      <c r="Z27" s="177"/>
      <c r="AA27" s="177"/>
      <c r="AB27" s="177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</row>
    <row r="28" spans="2:52" x14ac:dyDescent="0.15">
      <c r="B28" s="563" t="s">
        <v>321</v>
      </c>
      <c r="C28" s="564"/>
      <c r="D28" s="565"/>
      <c r="E28" s="166" t="s">
        <v>95</v>
      </c>
      <c r="F28" s="148" t="s">
        <v>96</v>
      </c>
      <c r="G28" s="232" t="s">
        <v>97</v>
      </c>
      <c r="H28" s="148" t="s">
        <v>98</v>
      </c>
      <c r="I28" s="166" t="s">
        <v>95</v>
      </c>
      <c r="J28" s="148" t="s">
        <v>96</v>
      </c>
      <c r="K28" s="232" t="s">
        <v>97</v>
      </c>
      <c r="L28" s="148" t="s">
        <v>98</v>
      </c>
      <c r="M28" s="166" t="s">
        <v>95</v>
      </c>
      <c r="N28" s="148" t="s">
        <v>96</v>
      </c>
      <c r="O28" s="232" t="s">
        <v>97</v>
      </c>
      <c r="P28" s="148" t="s">
        <v>98</v>
      </c>
      <c r="Q28" s="166" t="s">
        <v>95</v>
      </c>
      <c r="R28" s="148" t="s">
        <v>96</v>
      </c>
      <c r="S28" s="232" t="s">
        <v>97</v>
      </c>
      <c r="T28" s="148" t="s">
        <v>98</v>
      </c>
      <c r="U28" s="166" t="s">
        <v>95</v>
      </c>
      <c r="V28" s="148" t="s">
        <v>96</v>
      </c>
      <c r="W28" s="232" t="s">
        <v>97</v>
      </c>
      <c r="X28" s="148" t="s">
        <v>98</v>
      </c>
      <c r="Z28" s="134"/>
      <c r="AA28" s="143"/>
      <c r="AB28" s="143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</row>
    <row r="29" spans="2:52" x14ac:dyDescent="0.15">
      <c r="B29" s="149"/>
      <c r="C29" s="150"/>
      <c r="D29" s="150"/>
      <c r="E29" s="151"/>
      <c r="F29" s="152"/>
      <c r="G29" s="153" t="s">
        <v>99</v>
      </c>
      <c r="H29" s="152"/>
      <c r="I29" s="151"/>
      <c r="J29" s="152"/>
      <c r="K29" s="153" t="s">
        <v>99</v>
      </c>
      <c r="L29" s="152"/>
      <c r="M29" s="151"/>
      <c r="N29" s="152"/>
      <c r="O29" s="153" t="s">
        <v>99</v>
      </c>
      <c r="P29" s="152"/>
      <c r="Q29" s="151"/>
      <c r="R29" s="152"/>
      <c r="S29" s="153" t="s">
        <v>99</v>
      </c>
      <c r="T29" s="152"/>
      <c r="U29" s="151"/>
      <c r="V29" s="152"/>
      <c r="W29" s="153" t="s">
        <v>99</v>
      </c>
      <c r="X29" s="152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</row>
    <row r="30" spans="2:52" ht="13.5" x14ac:dyDescent="0.15">
      <c r="B30" s="154"/>
      <c r="C30" s="134">
        <v>22</v>
      </c>
      <c r="D30" s="155"/>
      <c r="E30" s="242" t="s">
        <v>267</v>
      </c>
      <c r="F30" s="242" t="s">
        <v>267</v>
      </c>
      <c r="G30" s="220">
        <v>0</v>
      </c>
      <c r="H30" s="242" t="s">
        <v>267</v>
      </c>
      <c r="I30" s="242" t="s">
        <v>267</v>
      </c>
      <c r="J30" s="242" t="s">
        <v>267</v>
      </c>
      <c r="K30" s="220">
        <v>0</v>
      </c>
      <c r="L30" s="242" t="s">
        <v>267</v>
      </c>
      <c r="M30" s="242" t="s">
        <v>267</v>
      </c>
      <c r="N30" s="242" t="s">
        <v>267</v>
      </c>
      <c r="O30" s="220">
        <v>0</v>
      </c>
      <c r="P30" s="242" t="s">
        <v>267</v>
      </c>
      <c r="Q30" s="156">
        <v>851</v>
      </c>
      <c r="R30" s="156">
        <v>1071</v>
      </c>
      <c r="S30" s="156">
        <v>972</v>
      </c>
      <c r="T30" s="156">
        <v>159255</v>
      </c>
      <c r="U30" s="156">
        <v>683</v>
      </c>
      <c r="V30" s="156">
        <v>903</v>
      </c>
      <c r="W30" s="156">
        <v>794</v>
      </c>
      <c r="X30" s="155">
        <v>11495</v>
      </c>
      <c r="Y30" s="134"/>
      <c r="Z30" s="312"/>
      <c r="AA30" s="312"/>
      <c r="AB30" s="564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34"/>
      <c r="AX30" s="134"/>
      <c r="AY30" s="134"/>
      <c r="AZ30" s="134"/>
    </row>
    <row r="31" spans="2:52" ht="13.5" x14ac:dyDescent="0.15">
      <c r="B31" s="154"/>
      <c r="C31" s="134">
        <v>23</v>
      </c>
      <c r="D31" s="155"/>
      <c r="E31" s="242" t="s">
        <v>267</v>
      </c>
      <c r="F31" s="242" t="s">
        <v>267</v>
      </c>
      <c r="G31" s="244">
        <v>0</v>
      </c>
      <c r="H31" s="242" t="s">
        <v>267</v>
      </c>
      <c r="I31" s="242" t="s">
        <v>267</v>
      </c>
      <c r="J31" s="242" t="s">
        <v>267</v>
      </c>
      <c r="K31" s="220">
        <v>0</v>
      </c>
      <c r="L31" s="242" t="s">
        <v>267</v>
      </c>
      <c r="M31" s="242" t="s">
        <v>267</v>
      </c>
      <c r="N31" s="242" t="s">
        <v>267</v>
      </c>
      <c r="O31" s="220">
        <v>0</v>
      </c>
      <c r="P31" s="242" t="s">
        <v>267</v>
      </c>
      <c r="Q31" s="158">
        <v>840</v>
      </c>
      <c r="R31" s="158">
        <v>1102.5</v>
      </c>
      <c r="S31" s="158">
        <v>952.87106253320769</v>
      </c>
      <c r="T31" s="158">
        <v>49429.8</v>
      </c>
      <c r="U31" s="158">
        <v>630</v>
      </c>
      <c r="V31" s="158">
        <v>892.5</v>
      </c>
      <c r="W31" s="158">
        <v>728.9528765298478</v>
      </c>
      <c r="X31" s="158">
        <v>19121.199999999997</v>
      </c>
      <c r="Y31" s="134"/>
      <c r="Z31" s="177"/>
      <c r="AA31" s="177"/>
      <c r="AB31" s="134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34"/>
      <c r="AX31" s="134"/>
      <c r="AY31" s="134"/>
      <c r="AZ31" s="134"/>
    </row>
    <row r="32" spans="2:52" ht="13.5" x14ac:dyDescent="0.15">
      <c r="B32" s="149"/>
      <c r="C32" s="150">
        <v>24</v>
      </c>
      <c r="D32" s="160"/>
      <c r="E32" s="152" t="s">
        <v>267</v>
      </c>
      <c r="F32" s="152" t="s">
        <v>267</v>
      </c>
      <c r="G32" s="247">
        <v>0</v>
      </c>
      <c r="H32" s="152" t="s">
        <v>267</v>
      </c>
      <c r="I32" s="152" t="s">
        <v>267</v>
      </c>
      <c r="J32" s="152" t="s">
        <v>267</v>
      </c>
      <c r="K32" s="247">
        <v>0</v>
      </c>
      <c r="L32" s="152" t="s">
        <v>267</v>
      </c>
      <c r="M32" s="152" t="s">
        <v>267</v>
      </c>
      <c r="N32" s="152" t="s">
        <v>267</v>
      </c>
      <c r="O32" s="247">
        <v>0</v>
      </c>
      <c r="P32" s="256">
        <v>2031</v>
      </c>
      <c r="Q32" s="161">
        <v>872</v>
      </c>
      <c r="R32" s="161">
        <v>1050</v>
      </c>
      <c r="S32" s="161">
        <v>899.9549410830349</v>
      </c>
      <c r="T32" s="161">
        <v>14102.700000000003</v>
      </c>
      <c r="U32" s="161">
        <v>661.5</v>
      </c>
      <c r="V32" s="161">
        <v>861</v>
      </c>
      <c r="W32" s="161">
        <v>704.17398359848164</v>
      </c>
      <c r="X32" s="161">
        <v>19679.7</v>
      </c>
      <c r="Y32" s="134"/>
      <c r="Z32" s="177"/>
      <c r="AA32" s="177"/>
      <c r="AB32" s="134"/>
      <c r="AC32" s="143"/>
      <c r="AD32" s="143"/>
      <c r="AE32" s="245"/>
      <c r="AF32" s="143"/>
      <c r="AG32" s="143"/>
      <c r="AH32" s="143"/>
      <c r="AI32" s="245"/>
      <c r="AJ32" s="143"/>
      <c r="AK32" s="143"/>
      <c r="AL32" s="143"/>
      <c r="AM32" s="245"/>
      <c r="AN32" s="143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</row>
    <row r="33" spans="2:52" x14ac:dyDescent="0.15">
      <c r="B33" s="154"/>
      <c r="C33" s="134">
        <v>10</v>
      </c>
      <c r="D33" s="155"/>
      <c r="E33" s="220">
        <v>0</v>
      </c>
      <c r="F33" s="220">
        <v>0</v>
      </c>
      <c r="G33" s="220">
        <v>0</v>
      </c>
      <c r="H33" s="220">
        <v>0</v>
      </c>
      <c r="I33" s="220">
        <v>0</v>
      </c>
      <c r="J33" s="220">
        <v>0</v>
      </c>
      <c r="K33" s="220">
        <v>0</v>
      </c>
      <c r="L33" s="220">
        <v>0</v>
      </c>
      <c r="M33" s="220">
        <v>0</v>
      </c>
      <c r="N33" s="220">
        <v>0</v>
      </c>
      <c r="O33" s="220">
        <v>0</v>
      </c>
      <c r="P33" s="220">
        <v>0</v>
      </c>
      <c r="Q33" s="220">
        <v>0</v>
      </c>
      <c r="R33" s="220">
        <v>0</v>
      </c>
      <c r="S33" s="220">
        <v>0</v>
      </c>
      <c r="T33" s="156">
        <v>152.30000000000001</v>
      </c>
      <c r="U33" s="156">
        <v>714</v>
      </c>
      <c r="V33" s="156">
        <v>787.5</v>
      </c>
      <c r="W33" s="156">
        <v>747.72274881516591</v>
      </c>
      <c r="X33" s="155">
        <v>991.9</v>
      </c>
      <c r="Y33" s="134"/>
      <c r="Z33" s="134"/>
      <c r="AA33" s="134"/>
      <c r="AB33" s="134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85"/>
      <c r="AP33" s="285"/>
      <c r="AQ33" s="285"/>
      <c r="AR33" s="134"/>
      <c r="AS33" s="134"/>
      <c r="AT33" s="134"/>
      <c r="AU33" s="134"/>
      <c r="AV33" s="134"/>
      <c r="AW33" s="134"/>
      <c r="AX33" s="134"/>
      <c r="AY33" s="134"/>
      <c r="AZ33" s="134"/>
    </row>
    <row r="34" spans="2:52" x14ac:dyDescent="0.15">
      <c r="B34" s="154"/>
      <c r="C34" s="134">
        <v>11</v>
      </c>
      <c r="D34" s="155"/>
      <c r="E34" s="220">
        <v>0</v>
      </c>
      <c r="F34" s="220">
        <v>0</v>
      </c>
      <c r="G34" s="220">
        <v>0</v>
      </c>
      <c r="H34" s="220">
        <v>0</v>
      </c>
      <c r="I34" s="220">
        <v>0</v>
      </c>
      <c r="J34" s="220">
        <v>0</v>
      </c>
      <c r="K34" s="220">
        <v>0</v>
      </c>
      <c r="L34" s="220">
        <v>0</v>
      </c>
      <c r="M34" s="220">
        <v>0</v>
      </c>
      <c r="N34" s="220">
        <v>0</v>
      </c>
      <c r="O34" s="220">
        <v>0</v>
      </c>
      <c r="P34" s="220">
        <v>0</v>
      </c>
      <c r="Q34" s="244">
        <v>871.5</v>
      </c>
      <c r="R34" s="220">
        <v>871.5</v>
      </c>
      <c r="S34" s="220">
        <v>871.5</v>
      </c>
      <c r="T34" s="156">
        <v>193.5</v>
      </c>
      <c r="U34" s="156">
        <v>703.5</v>
      </c>
      <c r="V34" s="156">
        <v>787.5</v>
      </c>
      <c r="W34" s="156">
        <v>752.2721007604564</v>
      </c>
      <c r="X34" s="155">
        <v>486.7</v>
      </c>
      <c r="Y34" s="134"/>
      <c r="Z34" s="134"/>
      <c r="AA34" s="134"/>
      <c r="AB34" s="134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85"/>
      <c r="AP34" s="285"/>
      <c r="AQ34" s="285"/>
      <c r="AR34" s="134"/>
      <c r="AS34" s="134"/>
      <c r="AT34" s="134"/>
      <c r="AU34" s="134"/>
      <c r="AV34" s="134"/>
      <c r="AW34" s="134"/>
      <c r="AX34" s="134"/>
      <c r="AY34" s="134"/>
      <c r="AZ34" s="134"/>
    </row>
    <row r="35" spans="2:52" x14ac:dyDescent="0.15">
      <c r="B35" s="154"/>
      <c r="C35" s="134">
        <v>12</v>
      </c>
      <c r="D35" s="155"/>
      <c r="E35" s="220">
        <v>0</v>
      </c>
      <c r="F35" s="220">
        <v>0</v>
      </c>
      <c r="G35" s="220">
        <v>0</v>
      </c>
      <c r="H35" s="220">
        <v>0</v>
      </c>
      <c r="I35" s="220">
        <v>0</v>
      </c>
      <c r="J35" s="220">
        <v>0</v>
      </c>
      <c r="K35" s="220">
        <v>0</v>
      </c>
      <c r="L35" s="220">
        <v>0</v>
      </c>
      <c r="M35" s="220">
        <v>0</v>
      </c>
      <c r="N35" s="220">
        <v>0</v>
      </c>
      <c r="O35" s="220">
        <v>0</v>
      </c>
      <c r="P35" s="220">
        <v>0</v>
      </c>
      <c r="Q35" s="220">
        <v>0</v>
      </c>
      <c r="R35" s="220">
        <v>0</v>
      </c>
      <c r="S35" s="220">
        <v>0</v>
      </c>
      <c r="T35" s="156">
        <v>196</v>
      </c>
      <c r="U35" s="156">
        <v>787.5</v>
      </c>
      <c r="V35" s="156">
        <v>819</v>
      </c>
      <c r="W35" s="156">
        <v>796.8440366972477</v>
      </c>
      <c r="X35" s="155">
        <v>413</v>
      </c>
      <c r="Y35" s="134"/>
      <c r="Z35" s="134"/>
      <c r="AA35" s="134"/>
      <c r="AB35" s="134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85"/>
      <c r="AP35" s="285"/>
      <c r="AQ35" s="285"/>
      <c r="AR35" s="134"/>
      <c r="AS35" s="134"/>
      <c r="AT35" s="134"/>
      <c r="AU35" s="134"/>
      <c r="AV35" s="134"/>
      <c r="AW35" s="134"/>
      <c r="AX35" s="134"/>
      <c r="AY35" s="134"/>
      <c r="AZ35" s="134"/>
    </row>
    <row r="36" spans="2:52" x14ac:dyDescent="0.15">
      <c r="B36" s="154" t="s">
        <v>379</v>
      </c>
      <c r="C36" s="134">
        <v>1</v>
      </c>
      <c r="D36" s="155" t="s">
        <v>409</v>
      </c>
      <c r="E36" s="220">
        <v>0</v>
      </c>
      <c r="F36" s="244">
        <v>0</v>
      </c>
      <c r="G36" s="220">
        <v>0</v>
      </c>
      <c r="H36" s="220">
        <v>0</v>
      </c>
      <c r="I36" s="220">
        <v>0</v>
      </c>
      <c r="J36" s="220">
        <v>0</v>
      </c>
      <c r="K36" s="220">
        <v>0</v>
      </c>
      <c r="L36" s="220">
        <v>0</v>
      </c>
      <c r="M36" s="220">
        <v>0</v>
      </c>
      <c r="N36" s="220">
        <v>0</v>
      </c>
      <c r="O36" s="220">
        <v>0</v>
      </c>
      <c r="P36" s="220">
        <v>0</v>
      </c>
      <c r="Q36" s="220">
        <v>871.5</v>
      </c>
      <c r="R36" s="220">
        <v>871.5</v>
      </c>
      <c r="S36" s="220">
        <v>871.5</v>
      </c>
      <c r="T36" s="156">
        <v>79.900000000000006</v>
      </c>
      <c r="U36" s="156">
        <v>724.5</v>
      </c>
      <c r="V36" s="156">
        <v>840</v>
      </c>
      <c r="W36" s="156">
        <v>805.50750000000005</v>
      </c>
      <c r="X36" s="155">
        <v>614.70000000000005</v>
      </c>
      <c r="Y36" s="134"/>
      <c r="Z36" s="134"/>
      <c r="AA36" s="134"/>
      <c r="AB36" s="134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5"/>
      <c r="AQ36" s="245"/>
      <c r="AR36" s="134"/>
      <c r="AS36" s="134"/>
      <c r="AT36" s="134"/>
      <c r="AU36" s="134"/>
      <c r="AV36" s="134"/>
      <c r="AW36" s="134"/>
      <c r="AX36" s="134"/>
      <c r="AY36" s="134"/>
      <c r="AZ36" s="134"/>
    </row>
    <row r="37" spans="2:52" x14ac:dyDescent="0.15">
      <c r="B37" s="154"/>
      <c r="C37" s="134">
        <v>2</v>
      </c>
      <c r="D37" s="155"/>
      <c r="E37" s="220">
        <v>0</v>
      </c>
      <c r="F37" s="220">
        <v>0</v>
      </c>
      <c r="G37" s="220">
        <v>0</v>
      </c>
      <c r="H37" s="220">
        <v>0</v>
      </c>
      <c r="I37" s="220">
        <v>0</v>
      </c>
      <c r="J37" s="220">
        <v>0</v>
      </c>
      <c r="K37" s="220">
        <v>0</v>
      </c>
      <c r="L37" s="220">
        <v>0</v>
      </c>
      <c r="M37" s="220">
        <v>0</v>
      </c>
      <c r="N37" s="220">
        <v>0</v>
      </c>
      <c r="O37" s="220">
        <v>0</v>
      </c>
      <c r="P37" s="220">
        <v>0</v>
      </c>
      <c r="Q37" s="220">
        <v>882</v>
      </c>
      <c r="R37" s="220">
        <v>882</v>
      </c>
      <c r="S37" s="220">
        <v>882</v>
      </c>
      <c r="T37" s="156">
        <v>43.9</v>
      </c>
      <c r="U37" s="156">
        <v>714</v>
      </c>
      <c r="V37" s="156">
        <v>819</v>
      </c>
      <c r="W37" s="156">
        <v>772.25213492741238</v>
      </c>
      <c r="X37" s="155">
        <v>513.9</v>
      </c>
      <c r="Y37" s="134"/>
      <c r="Z37" s="134"/>
      <c r="AA37" s="134"/>
      <c r="AB37" s="134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134"/>
      <c r="AS37" s="134"/>
      <c r="AT37" s="134"/>
      <c r="AU37" s="134"/>
      <c r="AV37" s="134"/>
      <c r="AW37" s="134"/>
      <c r="AX37" s="134"/>
      <c r="AY37" s="134"/>
      <c r="AZ37" s="134"/>
    </row>
    <row r="38" spans="2:52" x14ac:dyDescent="0.15">
      <c r="B38" s="154"/>
      <c r="C38" s="134">
        <v>3</v>
      </c>
      <c r="D38" s="155"/>
      <c r="E38" s="220">
        <v>0</v>
      </c>
      <c r="F38" s="220">
        <v>0</v>
      </c>
      <c r="G38" s="220">
        <v>0</v>
      </c>
      <c r="H38" s="220">
        <v>0</v>
      </c>
      <c r="I38" s="220">
        <v>0</v>
      </c>
      <c r="J38" s="220">
        <v>0</v>
      </c>
      <c r="K38" s="220">
        <v>0</v>
      </c>
      <c r="L38" s="220">
        <v>0</v>
      </c>
      <c r="M38" s="220">
        <v>0</v>
      </c>
      <c r="N38" s="220">
        <v>0</v>
      </c>
      <c r="O38" s="220">
        <v>0</v>
      </c>
      <c r="P38" s="220">
        <v>0</v>
      </c>
      <c r="Q38" s="220">
        <v>840</v>
      </c>
      <c r="R38" s="220">
        <v>892.5</v>
      </c>
      <c r="S38" s="220">
        <v>864.20886075949375</v>
      </c>
      <c r="T38" s="156">
        <v>466.1</v>
      </c>
      <c r="U38" s="156">
        <v>766.5</v>
      </c>
      <c r="V38" s="156">
        <v>840</v>
      </c>
      <c r="W38" s="156">
        <v>811.77219667492034</v>
      </c>
      <c r="X38" s="155">
        <v>282.7</v>
      </c>
      <c r="Y38" s="134"/>
      <c r="Z38" s="134"/>
      <c r="AA38" s="134"/>
      <c r="AB38" s="134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134"/>
      <c r="AS38" s="134"/>
      <c r="AT38" s="134"/>
      <c r="AU38" s="134"/>
      <c r="AV38" s="134"/>
      <c r="AW38" s="134"/>
      <c r="AX38" s="134"/>
      <c r="AY38" s="134"/>
      <c r="AZ38" s="134"/>
    </row>
    <row r="39" spans="2:52" x14ac:dyDescent="0.15">
      <c r="B39" s="154"/>
      <c r="C39" s="134">
        <v>4</v>
      </c>
      <c r="D39" s="155"/>
      <c r="E39" s="220">
        <v>0</v>
      </c>
      <c r="F39" s="220">
        <v>0</v>
      </c>
      <c r="G39" s="220">
        <v>0</v>
      </c>
      <c r="H39" s="220">
        <v>0</v>
      </c>
      <c r="I39" s="220">
        <v>0</v>
      </c>
      <c r="J39" s="220">
        <v>0</v>
      </c>
      <c r="K39" s="220">
        <v>0</v>
      </c>
      <c r="L39" s="220">
        <v>0</v>
      </c>
      <c r="M39" s="220">
        <v>0</v>
      </c>
      <c r="N39" s="220">
        <v>0</v>
      </c>
      <c r="O39" s="220">
        <v>0</v>
      </c>
      <c r="P39" s="220">
        <v>0</v>
      </c>
      <c r="Q39" s="220">
        <v>0</v>
      </c>
      <c r="R39" s="220">
        <v>0</v>
      </c>
      <c r="S39" s="220">
        <v>0</v>
      </c>
      <c r="T39" s="156">
        <v>210.79999999999998</v>
      </c>
      <c r="U39" s="156">
        <v>819</v>
      </c>
      <c r="V39" s="156">
        <v>840</v>
      </c>
      <c r="W39" s="156">
        <v>835.11918951132293</v>
      </c>
      <c r="X39" s="155">
        <v>253.60000000000002</v>
      </c>
      <c r="Y39" s="134"/>
      <c r="Z39" s="134"/>
      <c r="AA39" s="134"/>
      <c r="AB39" s="134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134"/>
      <c r="AS39" s="134"/>
      <c r="AT39" s="134"/>
      <c r="AU39" s="134"/>
      <c r="AV39" s="134"/>
      <c r="AW39" s="134"/>
      <c r="AX39" s="134"/>
      <c r="AY39" s="134"/>
      <c r="AZ39" s="134"/>
    </row>
    <row r="40" spans="2:52" x14ac:dyDescent="0.15">
      <c r="B40" s="154"/>
      <c r="C40" s="134">
        <v>5</v>
      </c>
      <c r="D40" s="155"/>
      <c r="E40" s="220">
        <v>0</v>
      </c>
      <c r="F40" s="220">
        <v>0</v>
      </c>
      <c r="G40" s="220">
        <v>0</v>
      </c>
      <c r="H40" s="220">
        <v>0</v>
      </c>
      <c r="I40" s="220">
        <v>0</v>
      </c>
      <c r="J40" s="220">
        <v>0</v>
      </c>
      <c r="K40" s="220">
        <v>0</v>
      </c>
      <c r="L40" s="220">
        <v>0</v>
      </c>
      <c r="M40" s="220">
        <v>0</v>
      </c>
      <c r="N40" s="220">
        <v>0</v>
      </c>
      <c r="O40" s="220">
        <v>0</v>
      </c>
      <c r="P40" s="220">
        <v>0</v>
      </c>
      <c r="Q40" s="220">
        <v>892.5</v>
      </c>
      <c r="R40" s="220">
        <v>892.5</v>
      </c>
      <c r="S40" s="220">
        <v>892.5</v>
      </c>
      <c r="T40" s="156">
        <v>91.7</v>
      </c>
      <c r="U40" s="156">
        <v>819</v>
      </c>
      <c r="V40" s="156">
        <v>924</v>
      </c>
      <c r="W40" s="156">
        <v>874.87565217391318</v>
      </c>
      <c r="X40" s="155">
        <v>420.70000000000005</v>
      </c>
      <c r="Y40" s="134"/>
      <c r="Z40" s="134"/>
      <c r="AA40" s="134"/>
      <c r="AB40" s="134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134"/>
      <c r="AS40" s="134"/>
      <c r="AT40" s="134"/>
      <c r="AU40" s="134"/>
      <c r="AV40" s="134"/>
      <c r="AW40" s="134"/>
      <c r="AX40" s="134"/>
      <c r="AY40" s="134"/>
      <c r="AZ40" s="134"/>
    </row>
    <row r="41" spans="2:52" x14ac:dyDescent="0.15">
      <c r="B41" s="149"/>
      <c r="C41" s="150">
        <v>6</v>
      </c>
      <c r="D41" s="160"/>
      <c r="E41" s="247">
        <v>0</v>
      </c>
      <c r="F41" s="247">
        <v>0</v>
      </c>
      <c r="G41" s="247">
        <v>0</v>
      </c>
      <c r="H41" s="247">
        <v>0</v>
      </c>
      <c r="I41" s="247">
        <v>0</v>
      </c>
      <c r="J41" s="247">
        <v>0</v>
      </c>
      <c r="K41" s="247">
        <v>0</v>
      </c>
      <c r="L41" s="247">
        <v>0</v>
      </c>
      <c r="M41" s="247">
        <v>0</v>
      </c>
      <c r="N41" s="247">
        <v>0</v>
      </c>
      <c r="O41" s="247">
        <v>0</v>
      </c>
      <c r="P41" s="247">
        <v>0</v>
      </c>
      <c r="Q41" s="247">
        <v>0</v>
      </c>
      <c r="R41" s="247">
        <v>0</v>
      </c>
      <c r="S41" s="247">
        <v>0</v>
      </c>
      <c r="T41" s="164">
        <v>22.9</v>
      </c>
      <c r="U41" s="164">
        <v>819</v>
      </c>
      <c r="V41" s="164">
        <v>892.5</v>
      </c>
      <c r="W41" s="164">
        <v>866.7698497854077</v>
      </c>
      <c r="X41" s="160">
        <v>670.3</v>
      </c>
      <c r="Y41" s="134"/>
      <c r="Z41" s="134"/>
      <c r="AA41" s="134"/>
      <c r="AB41" s="134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134"/>
      <c r="AS41" s="134"/>
      <c r="AT41" s="134"/>
      <c r="AU41" s="134"/>
      <c r="AV41" s="134"/>
      <c r="AW41" s="134"/>
      <c r="AX41" s="134"/>
      <c r="AY41" s="134"/>
      <c r="AZ41" s="134"/>
    </row>
    <row r="42" spans="2:52" x14ac:dyDescent="0.15">
      <c r="B42" s="154" t="s">
        <v>410</v>
      </c>
      <c r="C42" s="134"/>
      <c r="E42" s="147"/>
      <c r="F42" s="242"/>
      <c r="G42" s="143"/>
      <c r="H42" s="242"/>
      <c r="I42" s="147"/>
      <c r="J42" s="242"/>
      <c r="K42" s="143"/>
      <c r="L42" s="242"/>
      <c r="M42" s="147"/>
      <c r="N42" s="242"/>
      <c r="O42" s="143"/>
      <c r="P42" s="173"/>
      <c r="Q42" s="652"/>
      <c r="R42" s="282"/>
      <c r="S42" s="285"/>
      <c r="T42" s="156"/>
      <c r="U42" s="154"/>
      <c r="V42" s="156"/>
      <c r="W42" s="134"/>
      <c r="X42" s="156"/>
      <c r="Y42" s="134"/>
      <c r="Z42" s="134"/>
      <c r="AA42" s="134"/>
      <c r="AB42" s="134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5"/>
      <c r="AP42" s="245"/>
      <c r="AQ42" s="245"/>
      <c r="AR42" s="134"/>
      <c r="AS42" s="134"/>
      <c r="AT42" s="134"/>
      <c r="AU42" s="134"/>
      <c r="AV42" s="134"/>
      <c r="AW42" s="134"/>
      <c r="AX42" s="134"/>
      <c r="AY42" s="134"/>
      <c r="AZ42" s="134"/>
    </row>
    <row r="43" spans="2:52" x14ac:dyDescent="0.15">
      <c r="B43" s="323">
        <v>41428</v>
      </c>
      <c r="C43" s="302"/>
      <c r="D43" s="324">
        <v>41439</v>
      </c>
      <c r="E43" s="220">
        <v>0</v>
      </c>
      <c r="F43" s="220">
        <v>0</v>
      </c>
      <c r="G43" s="220">
        <v>0</v>
      </c>
      <c r="H43" s="220">
        <v>0</v>
      </c>
      <c r="I43" s="220">
        <v>0</v>
      </c>
      <c r="J43" s="220">
        <v>0</v>
      </c>
      <c r="K43" s="220">
        <v>0</v>
      </c>
      <c r="L43" s="220">
        <v>0</v>
      </c>
      <c r="M43" s="220">
        <v>0</v>
      </c>
      <c r="N43" s="220">
        <v>0</v>
      </c>
      <c r="O43" s="220">
        <v>0</v>
      </c>
      <c r="P43" s="220">
        <v>0</v>
      </c>
      <c r="Q43" s="220">
        <v>0</v>
      </c>
      <c r="R43" s="220">
        <v>0</v>
      </c>
      <c r="S43" s="220">
        <v>0</v>
      </c>
      <c r="T43" s="220">
        <v>22.9</v>
      </c>
      <c r="U43" s="241">
        <v>819</v>
      </c>
      <c r="V43" s="241">
        <v>892.5</v>
      </c>
      <c r="W43" s="241">
        <v>854.56924528301886</v>
      </c>
      <c r="X43" s="173">
        <v>265</v>
      </c>
      <c r="Y43" s="134"/>
      <c r="Z43" s="134"/>
      <c r="AA43" s="134"/>
      <c r="AB43" s="134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5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</row>
    <row r="44" spans="2:52" x14ac:dyDescent="0.15">
      <c r="B44" s="323">
        <v>41442</v>
      </c>
      <c r="C44" s="302"/>
      <c r="D44" s="324">
        <v>41453</v>
      </c>
      <c r="E44" s="220">
        <v>0</v>
      </c>
      <c r="F44" s="220">
        <v>0</v>
      </c>
      <c r="G44" s="220">
        <v>0</v>
      </c>
      <c r="H44" s="220">
        <v>0</v>
      </c>
      <c r="I44" s="220">
        <v>0</v>
      </c>
      <c r="J44" s="220">
        <v>0</v>
      </c>
      <c r="K44" s="220">
        <v>0</v>
      </c>
      <c r="L44" s="220">
        <v>0</v>
      </c>
      <c r="M44" s="220">
        <v>0</v>
      </c>
      <c r="N44" s="220">
        <v>0</v>
      </c>
      <c r="O44" s="220">
        <v>0</v>
      </c>
      <c r="P44" s="220">
        <v>0</v>
      </c>
      <c r="Q44" s="220">
        <v>0</v>
      </c>
      <c r="R44" s="220">
        <v>0</v>
      </c>
      <c r="S44" s="220">
        <v>0</v>
      </c>
      <c r="T44" s="220">
        <v>0</v>
      </c>
      <c r="U44" s="213">
        <v>840</v>
      </c>
      <c r="V44" s="213">
        <v>892.5</v>
      </c>
      <c r="W44" s="213">
        <v>875.11564274651528</v>
      </c>
      <c r="X44" s="156">
        <v>405.3</v>
      </c>
      <c r="Y44" s="134"/>
      <c r="Z44" s="134"/>
      <c r="AA44" s="134"/>
      <c r="AB44" s="134"/>
      <c r="AC44" s="245"/>
      <c r="AD44" s="245"/>
      <c r="AE44" s="245"/>
      <c r="AF44" s="245"/>
      <c r="AG44" s="245"/>
      <c r="AH44" s="245"/>
      <c r="AI44" s="245"/>
      <c r="AJ44" s="245"/>
      <c r="AK44" s="245"/>
      <c r="AL44" s="245"/>
      <c r="AM44" s="245"/>
      <c r="AN44" s="245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</row>
    <row r="45" spans="2:52" x14ac:dyDescent="0.15">
      <c r="B45" s="323"/>
      <c r="C45" s="302"/>
      <c r="D45" s="653"/>
      <c r="E45" s="244"/>
      <c r="F45" s="244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357"/>
      <c r="R45" s="357"/>
      <c r="S45" s="357"/>
      <c r="T45" s="156"/>
      <c r="U45" s="357"/>
      <c r="V45" s="357"/>
      <c r="W45" s="357"/>
      <c r="X45" s="156"/>
      <c r="Y45" s="134"/>
      <c r="Z45" s="134"/>
      <c r="AA45" s="134"/>
      <c r="AB45" s="134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5"/>
      <c r="AN45" s="245"/>
      <c r="AO45" s="245"/>
      <c r="AP45" s="245"/>
      <c r="AQ45" s="245"/>
      <c r="AR45" s="134"/>
      <c r="AS45" s="134"/>
      <c r="AT45" s="134"/>
      <c r="AU45" s="134"/>
      <c r="AV45" s="134"/>
      <c r="AW45" s="134"/>
      <c r="AX45" s="134"/>
      <c r="AY45" s="134"/>
      <c r="AZ45" s="134"/>
    </row>
    <row r="46" spans="2:52" ht="12" customHeight="1" x14ac:dyDescent="0.15">
      <c r="B46" s="149"/>
      <c r="C46" s="150"/>
      <c r="D46" s="340"/>
      <c r="E46" s="160"/>
      <c r="F46" s="160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0"/>
      <c r="R46" s="164"/>
      <c r="S46" s="160"/>
      <c r="T46" s="164"/>
      <c r="U46" s="164"/>
      <c r="V46" s="164"/>
      <c r="W46" s="164"/>
      <c r="X46" s="160"/>
      <c r="Z46" s="134"/>
      <c r="AA46" s="134"/>
      <c r="AB46" s="134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53"/>
      <c r="AO46" s="285"/>
      <c r="AP46" s="285"/>
      <c r="AQ46" s="285"/>
      <c r="AR46" s="134"/>
      <c r="AS46" s="134"/>
      <c r="AT46" s="134"/>
      <c r="AU46" s="134"/>
      <c r="AV46" s="134"/>
      <c r="AW46" s="134"/>
      <c r="AX46" s="134"/>
      <c r="AY46" s="134"/>
      <c r="AZ46" s="134"/>
    </row>
    <row r="47" spans="2:52" ht="12.75" customHeight="1" x14ac:dyDescent="0.15">
      <c r="B47" s="135" t="s">
        <v>393</v>
      </c>
      <c r="C47" s="134" t="s">
        <v>415</v>
      </c>
      <c r="L47" s="137" t="s">
        <v>416</v>
      </c>
      <c r="M47" s="804" t="s">
        <v>417</v>
      </c>
      <c r="N47" s="804"/>
      <c r="O47" s="804"/>
      <c r="P47" s="804"/>
      <c r="Q47" s="804"/>
      <c r="R47" s="804"/>
      <c r="S47" s="804"/>
      <c r="T47" s="804"/>
      <c r="U47" s="804"/>
      <c r="V47" s="804"/>
      <c r="W47" s="804"/>
      <c r="X47" s="804"/>
      <c r="Z47" s="134"/>
      <c r="AA47" s="134"/>
      <c r="AB47" s="134"/>
      <c r="AC47" s="245"/>
      <c r="AD47" s="245"/>
      <c r="AE47" s="245"/>
      <c r="AF47" s="245"/>
      <c r="AG47" s="245"/>
      <c r="AH47" s="245"/>
      <c r="AI47" s="245"/>
      <c r="AJ47" s="245"/>
      <c r="AK47" s="245"/>
      <c r="AL47" s="245"/>
      <c r="AM47" s="245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</row>
    <row r="48" spans="2:52" ht="12.75" customHeight="1" x14ac:dyDescent="0.15">
      <c r="B48" s="175" t="s">
        <v>418</v>
      </c>
      <c r="C48" s="135" t="s">
        <v>419</v>
      </c>
      <c r="M48" s="654" t="s">
        <v>420</v>
      </c>
      <c r="N48" s="654"/>
      <c r="O48" s="654"/>
      <c r="P48" s="654"/>
      <c r="Q48" s="65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</row>
    <row r="49" spans="2:52" x14ac:dyDescent="0.15">
      <c r="B49" s="175" t="s">
        <v>199</v>
      </c>
      <c r="C49" s="135" t="s">
        <v>395</v>
      </c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</row>
    <row r="50" spans="2:52" x14ac:dyDescent="0.15"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</row>
    <row r="51" spans="2:52" x14ac:dyDescent="0.15"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</row>
    <row r="52" spans="2:52" x14ac:dyDescent="0.15">
      <c r="Q52" s="594"/>
      <c r="R52" s="594"/>
      <c r="S52" s="594"/>
      <c r="T52" s="594"/>
      <c r="U52" s="594"/>
      <c r="V52" s="594"/>
      <c r="W52" s="59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</row>
    <row r="53" spans="2:52" x14ac:dyDescent="0.15"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</row>
    <row r="54" spans="2:52" x14ac:dyDescent="0.15"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</row>
    <row r="55" spans="2:52" x14ac:dyDescent="0.15"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</row>
    <row r="56" spans="2:52" x14ac:dyDescent="0.15"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</row>
    <row r="57" spans="2:52" x14ac:dyDescent="0.15"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</row>
    <row r="58" spans="2:52" x14ac:dyDescent="0.15"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</row>
    <row r="59" spans="2:52" x14ac:dyDescent="0.15"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</row>
    <row r="60" spans="2:52" x14ac:dyDescent="0.15"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</row>
    <row r="61" spans="2:52" x14ac:dyDescent="0.15">
      <c r="X61" s="245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</row>
    <row r="62" spans="2:52" x14ac:dyDescent="0.15"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4"/>
      <c r="AW62" s="134"/>
      <c r="AX62" s="134"/>
      <c r="AY62" s="134"/>
      <c r="AZ62" s="134"/>
    </row>
    <row r="63" spans="2:52" x14ac:dyDescent="0.15">
      <c r="X63" s="134"/>
      <c r="Y63" s="134"/>
      <c r="Z63" s="134"/>
    </row>
  </sheetData>
  <mergeCells count="1">
    <mergeCell ref="M47:X4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6"/>
  <sheetViews>
    <sheetView zoomScaleNormal="100" workbookViewId="0"/>
  </sheetViews>
  <sheetFormatPr defaultColWidth="7.5" defaultRowHeight="12" x14ac:dyDescent="0.15"/>
  <cols>
    <col min="1" max="1" width="0.25" style="135" customWidth="1"/>
    <col min="2" max="2" width="5.5" style="135" customWidth="1"/>
    <col min="3" max="3" width="2.875" style="135" customWidth="1"/>
    <col min="4" max="5" width="5.625" style="135" customWidth="1"/>
    <col min="6" max="7" width="5.875" style="135" customWidth="1"/>
    <col min="8" max="8" width="8" style="135" customWidth="1"/>
    <col min="9" max="9" width="5.75" style="135" customWidth="1"/>
    <col min="10" max="11" width="5.875" style="135" customWidth="1"/>
    <col min="12" max="12" width="8.125" style="135" customWidth="1"/>
    <col min="13" max="13" width="5.5" style="135" customWidth="1"/>
    <col min="14" max="15" width="5.875" style="135" customWidth="1"/>
    <col min="16" max="16" width="8.125" style="135" customWidth="1"/>
    <col min="17" max="17" width="5.5" style="135" customWidth="1"/>
    <col min="18" max="19" width="5.875" style="135" customWidth="1"/>
    <col min="20" max="20" width="8.125" style="135" customWidth="1"/>
    <col min="21" max="21" width="5.5" style="135" customWidth="1"/>
    <col min="22" max="23" width="5.875" style="135" customWidth="1"/>
    <col min="24" max="24" width="8.125" style="135" customWidth="1"/>
    <col min="25" max="25" width="7.5" style="135"/>
    <col min="26" max="30" width="10.625" style="135" customWidth="1"/>
    <col min="31" max="31" width="15.125" style="135" customWidth="1"/>
    <col min="32" max="32" width="7.625" style="135" bestFit="1" customWidth="1"/>
    <col min="33" max="33" width="7.75" style="135" bestFit="1" customWidth="1"/>
    <col min="34" max="41" width="7.625" style="135" bestFit="1" customWidth="1"/>
    <col min="42" max="16384" width="7.5" style="135"/>
  </cols>
  <sheetData>
    <row r="1" spans="2:50" x14ac:dyDescent="0.15"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</row>
    <row r="2" spans="2:50" x14ac:dyDescent="0.15"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</row>
    <row r="3" spans="2:50" x14ac:dyDescent="0.15">
      <c r="B3" s="135" t="s">
        <v>421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</row>
    <row r="4" spans="2:50" x14ac:dyDescent="0.15">
      <c r="X4" s="137" t="s">
        <v>225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8"/>
      <c r="AW4" s="134"/>
      <c r="AX4" s="134"/>
    </row>
    <row r="5" spans="2:50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</row>
    <row r="6" spans="2:50" ht="12.75" customHeight="1" x14ac:dyDescent="0.15">
      <c r="B6" s="139"/>
      <c r="C6" s="166" t="s">
        <v>88</v>
      </c>
      <c r="D6" s="237"/>
      <c r="E6" s="154" t="s">
        <v>192</v>
      </c>
      <c r="I6" s="154" t="s">
        <v>422</v>
      </c>
      <c r="M6" s="154" t="s">
        <v>423</v>
      </c>
      <c r="N6" s="295" t="s">
        <v>424</v>
      </c>
      <c r="O6" s="295"/>
      <c r="P6" s="295"/>
      <c r="Q6" s="139" t="s">
        <v>425</v>
      </c>
      <c r="R6" s="295"/>
      <c r="S6" s="295"/>
      <c r="T6" s="295"/>
      <c r="U6" s="139" t="s">
        <v>426</v>
      </c>
      <c r="V6" s="295"/>
      <c r="W6" s="295"/>
      <c r="X6" s="296"/>
      <c r="Z6" s="134"/>
      <c r="AA6" s="143"/>
      <c r="AB6" s="143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</row>
    <row r="7" spans="2:50" ht="12.75" customHeight="1" x14ac:dyDescent="0.15">
      <c r="B7" s="154"/>
      <c r="C7" s="149"/>
      <c r="D7" s="160"/>
      <c r="E7" s="154"/>
      <c r="F7" s="134"/>
      <c r="G7" s="134"/>
      <c r="H7" s="134"/>
      <c r="I7" s="336"/>
      <c r="J7" s="337"/>
      <c r="K7" s="337"/>
      <c r="L7" s="337"/>
      <c r="M7" s="336"/>
      <c r="N7" s="337"/>
      <c r="O7" s="337"/>
      <c r="P7" s="337"/>
      <c r="Q7" s="336"/>
      <c r="R7" s="337"/>
      <c r="S7" s="337"/>
      <c r="T7" s="337"/>
      <c r="U7" s="336"/>
      <c r="V7" s="337"/>
      <c r="W7" s="337"/>
      <c r="X7" s="339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</row>
    <row r="8" spans="2:50" x14ac:dyDescent="0.15">
      <c r="B8" s="563" t="s">
        <v>321</v>
      </c>
      <c r="C8" s="564"/>
      <c r="D8" s="565"/>
      <c r="E8" s="166" t="s">
        <v>95</v>
      </c>
      <c r="F8" s="148" t="s">
        <v>96</v>
      </c>
      <c r="G8" s="232" t="s">
        <v>97</v>
      </c>
      <c r="H8" s="148" t="s">
        <v>98</v>
      </c>
      <c r="I8" s="166" t="s">
        <v>95</v>
      </c>
      <c r="J8" s="148" t="s">
        <v>96</v>
      </c>
      <c r="K8" s="232" t="s">
        <v>97</v>
      </c>
      <c r="L8" s="148" t="s">
        <v>98</v>
      </c>
      <c r="M8" s="166" t="s">
        <v>95</v>
      </c>
      <c r="N8" s="148" t="s">
        <v>96</v>
      </c>
      <c r="O8" s="232" t="s">
        <v>97</v>
      </c>
      <c r="P8" s="148" t="s">
        <v>98</v>
      </c>
      <c r="Q8" s="166" t="s">
        <v>95</v>
      </c>
      <c r="R8" s="148" t="s">
        <v>96</v>
      </c>
      <c r="S8" s="232" t="s">
        <v>97</v>
      </c>
      <c r="T8" s="148" t="s">
        <v>98</v>
      </c>
      <c r="U8" s="166" t="s">
        <v>95</v>
      </c>
      <c r="V8" s="148" t="s">
        <v>96</v>
      </c>
      <c r="W8" s="232" t="s">
        <v>97</v>
      </c>
      <c r="X8" s="148" t="s">
        <v>98</v>
      </c>
      <c r="Z8" s="564"/>
      <c r="AA8" s="564"/>
      <c r="AB8" s="564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34"/>
      <c r="AX8" s="134"/>
    </row>
    <row r="9" spans="2:50" x14ac:dyDescent="0.15">
      <c r="B9" s="149"/>
      <c r="C9" s="150"/>
      <c r="D9" s="150"/>
      <c r="E9" s="151"/>
      <c r="F9" s="152"/>
      <c r="G9" s="153" t="s">
        <v>99</v>
      </c>
      <c r="H9" s="152"/>
      <c r="I9" s="151"/>
      <c r="J9" s="152"/>
      <c r="K9" s="153" t="s">
        <v>99</v>
      </c>
      <c r="L9" s="152"/>
      <c r="M9" s="151"/>
      <c r="N9" s="152"/>
      <c r="O9" s="153" t="s">
        <v>99</v>
      </c>
      <c r="P9" s="152"/>
      <c r="Q9" s="151"/>
      <c r="R9" s="152"/>
      <c r="S9" s="153" t="s">
        <v>99</v>
      </c>
      <c r="T9" s="152"/>
      <c r="U9" s="151"/>
      <c r="V9" s="152"/>
      <c r="W9" s="153" t="s">
        <v>99</v>
      </c>
      <c r="X9" s="152"/>
      <c r="Z9" s="134"/>
      <c r="AA9" s="134"/>
      <c r="AB9" s="134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34"/>
      <c r="AX9" s="134"/>
    </row>
    <row r="10" spans="2:50" ht="11.25" customHeight="1" x14ac:dyDescent="0.15">
      <c r="B10" s="154" t="s">
        <v>377</v>
      </c>
      <c r="C10" s="134">
        <v>22</v>
      </c>
      <c r="D10" s="155" t="s">
        <v>378</v>
      </c>
      <c r="E10" s="156">
        <v>651</v>
      </c>
      <c r="F10" s="156">
        <v>819</v>
      </c>
      <c r="G10" s="156">
        <v>719</v>
      </c>
      <c r="H10" s="156">
        <v>152396</v>
      </c>
      <c r="I10" s="156">
        <v>630</v>
      </c>
      <c r="J10" s="156">
        <v>840</v>
      </c>
      <c r="K10" s="156">
        <v>750</v>
      </c>
      <c r="L10" s="156">
        <v>205413</v>
      </c>
      <c r="M10" s="156">
        <v>714</v>
      </c>
      <c r="N10" s="156">
        <v>1090</v>
      </c>
      <c r="O10" s="156">
        <v>885</v>
      </c>
      <c r="P10" s="156">
        <v>99228</v>
      </c>
      <c r="Q10" s="156">
        <v>2153</v>
      </c>
      <c r="R10" s="156">
        <v>2730</v>
      </c>
      <c r="S10" s="156">
        <v>2414</v>
      </c>
      <c r="T10" s="156">
        <v>29764</v>
      </c>
      <c r="U10" s="156">
        <v>1869</v>
      </c>
      <c r="V10" s="156">
        <v>2310</v>
      </c>
      <c r="W10" s="156">
        <v>2018</v>
      </c>
      <c r="X10" s="155">
        <v>61593</v>
      </c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</row>
    <row r="11" spans="2:50" ht="11.25" customHeight="1" x14ac:dyDescent="0.15">
      <c r="B11" s="154"/>
      <c r="C11" s="134">
        <v>23</v>
      </c>
      <c r="D11" s="155"/>
      <c r="E11" s="309">
        <v>577.5</v>
      </c>
      <c r="F11" s="309">
        <v>924</v>
      </c>
      <c r="G11" s="309">
        <v>764.41657526864662</v>
      </c>
      <c r="H11" s="309">
        <v>107537.59999999999</v>
      </c>
      <c r="I11" s="309">
        <v>682.5</v>
      </c>
      <c r="J11" s="309">
        <v>1029</v>
      </c>
      <c r="K11" s="309">
        <v>783.09069906096306</v>
      </c>
      <c r="L11" s="309">
        <v>179753.30000000002</v>
      </c>
      <c r="M11" s="309">
        <v>651</v>
      </c>
      <c r="N11" s="309">
        <v>1029</v>
      </c>
      <c r="O11" s="309">
        <v>845.37271455406858</v>
      </c>
      <c r="P11" s="309">
        <v>66112.500000000015</v>
      </c>
      <c r="Q11" s="338">
        <v>2079</v>
      </c>
      <c r="R11" s="309">
        <v>2782.5</v>
      </c>
      <c r="S11" s="309">
        <v>2298.9861189310927</v>
      </c>
      <c r="T11" s="309">
        <v>7111.0000000000009</v>
      </c>
      <c r="U11" s="309">
        <v>1598.1000000000001</v>
      </c>
      <c r="V11" s="309">
        <v>2394</v>
      </c>
      <c r="W11" s="309">
        <v>2030.3413116364129</v>
      </c>
      <c r="X11" s="338">
        <v>15292.400000000001</v>
      </c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</row>
    <row r="12" spans="2:50" ht="11.25" customHeight="1" x14ac:dyDescent="0.15">
      <c r="B12" s="149"/>
      <c r="C12" s="150">
        <v>24</v>
      </c>
      <c r="D12" s="160"/>
      <c r="E12" s="161">
        <v>653</v>
      </c>
      <c r="F12" s="161">
        <v>756</v>
      </c>
      <c r="G12" s="161">
        <v>668.39428321557602</v>
      </c>
      <c r="H12" s="161">
        <v>39427.999999999993</v>
      </c>
      <c r="I12" s="161">
        <v>661.5</v>
      </c>
      <c r="J12" s="161">
        <v>798</v>
      </c>
      <c r="K12" s="161">
        <v>682.41789338287833</v>
      </c>
      <c r="L12" s="161">
        <v>94767.1</v>
      </c>
      <c r="M12" s="161">
        <v>683</v>
      </c>
      <c r="N12" s="161">
        <v>910.35</v>
      </c>
      <c r="O12" s="161">
        <v>824.0703487139092</v>
      </c>
      <c r="P12" s="161">
        <v>9524.7999999999993</v>
      </c>
      <c r="Q12" s="161">
        <v>1995</v>
      </c>
      <c r="R12" s="161">
        <v>2730</v>
      </c>
      <c r="S12" s="161">
        <v>2381.0487114285206</v>
      </c>
      <c r="T12" s="161">
        <v>7686.2000000000007</v>
      </c>
      <c r="U12" s="161">
        <v>1911</v>
      </c>
      <c r="V12" s="161">
        <v>2520</v>
      </c>
      <c r="W12" s="161">
        <v>2130.0313676286073</v>
      </c>
      <c r="X12" s="162">
        <v>10710.2</v>
      </c>
      <c r="Z12" s="134"/>
      <c r="AA12" s="134"/>
      <c r="AB12" s="134"/>
      <c r="AC12" s="310"/>
      <c r="AD12" s="310"/>
      <c r="AE12" s="310"/>
      <c r="AF12" s="310"/>
      <c r="AG12" s="310"/>
      <c r="AH12" s="310"/>
      <c r="AI12" s="310"/>
      <c r="AJ12" s="310"/>
      <c r="AK12" s="310"/>
      <c r="AL12" s="310"/>
      <c r="AM12" s="310"/>
      <c r="AN12" s="310"/>
      <c r="AO12" s="310"/>
      <c r="AP12" s="310"/>
      <c r="AQ12" s="310"/>
      <c r="AR12" s="310"/>
      <c r="AS12" s="310"/>
      <c r="AT12" s="310"/>
      <c r="AU12" s="310"/>
      <c r="AV12" s="310"/>
      <c r="AW12" s="134"/>
      <c r="AX12" s="134"/>
    </row>
    <row r="13" spans="2:50" ht="11.25" customHeight="1" x14ac:dyDescent="0.15">
      <c r="B13" s="154"/>
      <c r="C13" s="134">
        <v>10</v>
      </c>
      <c r="D13" s="155"/>
      <c r="E13" s="241">
        <v>756</v>
      </c>
      <c r="F13" s="241">
        <v>756</v>
      </c>
      <c r="G13" s="241">
        <v>756</v>
      </c>
      <c r="H13" s="156">
        <v>2688.9</v>
      </c>
      <c r="I13" s="156">
        <v>697.83</v>
      </c>
      <c r="J13" s="156">
        <v>798</v>
      </c>
      <c r="K13" s="156">
        <v>734.65470852017938</v>
      </c>
      <c r="L13" s="156">
        <v>3966.7</v>
      </c>
      <c r="M13" s="241">
        <v>787.5</v>
      </c>
      <c r="N13" s="241">
        <v>787.5</v>
      </c>
      <c r="O13" s="241">
        <v>787.5</v>
      </c>
      <c r="P13" s="241">
        <v>188.5</v>
      </c>
      <c r="Q13" s="173">
        <v>2047.5</v>
      </c>
      <c r="R13" s="173">
        <v>2730</v>
      </c>
      <c r="S13" s="173">
        <v>2501.4919964708847</v>
      </c>
      <c r="T13" s="156">
        <v>921</v>
      </c>
      <c r="U13" s="156">
        <v>2047.5</v>
      </c>
      <c r="V13" s="156">
        <v>2415</v>
      </c>
      <c r="W13" s="156">
        <v>2186.9305130168459</v>
      </c>
      <c r="X13" s="155">
        <v>908.5</v>
      </c>
      <c r="Z13" s="134"/>
      <c r="AA13" s="134"/>
      <c r="AB13" s="134"/>
      <c r="AC13" s="253"/>
      <c r="AD13" s="253"/>
      <c r="AE13" s="253"/>
      <c r="AF13" s="134"/>
      <c r="AG13" s="134"/>
      <c r="AH13" s="134"/>
      <c r="AI13" s="134"/>
      <c r="AJ13" s="134"/>
      <c r="AK13" s="253"/>
      <c r="AL13" s="253"/>
      <c r="AM13" s="253"/>
      <c r="AN13" s="253"/>
      <c r="AO13" s="138"/>
      <c r="AP13" s="138"/>
      <c r="AQ13" s="138"/>
      <c r="AR13" s="134"/>
      <c r="AS13" s="134"/>
      <c r="AT13" s="134"/>
      <c r="AU13" s="134"/>
      <c r="AV13" s="134"/>
      <c r="AW13" s="134"/>
      <c r="AX13" s="134"/>
    </row>
    <row r="14" spans="2:50" ht="11.25" customHeight="1" x14ac:dyDescent="0.15">
      <c r="B14" s="154"/>
      <c r="C14" s="134">
        <v>11</v>
      </c>
      <c r="D14" s="155"/>
      <c r="E14" s="241">
        <v>653.1</v>
      </c>
      <c r="F14" s="241">
        <v>756</v>
      </c>
      <c r="G14" s="241">
        <v>658.91616405307616</v>
      </c>
      <c r="H14" s="156">
        <v>4461.1000000000004</v>
      </c>
      <c r="I14" s="156">
        <v>661.5</v>
      </c>
      <c r="J14" s="156">
        <v>777</v>
      </c>
      <c r="K14" s="156">
        <v>705.77710843373495</v>
      </c>
      <c r="L14" s="156">
        <v>25255.200000000001</v>
      </c>
      <c r="M14" s="241">
        <v>735</v>
      </c>
      <c r="N14" s="241">
        <v>756</v>
      </c>
      <c r="O14" s="241">
        <v>745.01960784313735</v>
      </c>
      <c r="P14" s="241">
        <v>399.09999999999997</v>
      </c>
      <c r="Q14" s="173">
        <v>2047.5</v>
      </c>
      <c r="R14" s="173">
        <v>2730</v>
      </c>
      <c r="S14" s="173">
        <v>2494.9632490345093</v>
      </c>
      <c r="T14" s="156">
        <v>895.09999999999991</v>
      </c>
      <c r="U14" s="156">
        <v>2100</v>
      </c>
      <c r="V14" s="156">
        <v>2415</v>
      </c>
      <c r="W14" s="156">
        <v>2268.6200209643607</v>
      </c>
      <c r="X14" s="155">
        <v>1163.6999999999998</v>
      </c>
      <c r="Z14" s="134"/>
      <c r="AA14" s="134"/>
      <c r="AB14" s="134"/>
      <c r="AC14" s="253"/>
      <c r="AD14" s="253"/>
      <c r="AE14" s="253"/>
      <c r="AF14" s="134"/>
      <c r="AG14" s="134"/>
      <c r="AH14" s="134"/>
      <c r="AI14" s="134"/>
      <c r="AJ14" s="134"/>
      <c r="AK14" s="253"/>
      <c r="AL14" s="253"/>
      <c r="AM14" s="253"/>
      <c r="AN14" s="253"/>
      <c r="AO14" s="138"/>
      <c r="AP14" s="138"/>
      <c r="AQ14" s="138"/>
      <c r="AR14" s="134"/>
      <c r="AS14" s="134"/>
      <c r="AT14" s="134"/>
      <c r="AU14" s="134"/>
      <c r="AV14" s="134"/>
      <c r="AW14" s="134"/>
      <c r="AX14" s="134"/>
    </row>
    <row r="15" spans="2:50" ht="11.25" customHeight="1" x14ac:dyDescent="0.15">
      <c r="B15" s="154"/>
      <c r="C15" s="134">
        <v>12</v>
      </c>
      <c r="D15" s="155"/>
      <c r="E15" s="241">
        <v>0</v>
      </c>
      <c r="F15" s="241">
        <v>0</v>
      </c>
      <c r="G15" s="241">
        <v>0</v>
      </c>
      <c r="H15" s="156">
        <v>3659</v>
      </c>
      <c r="I15" s="156">
        <v>661.5</v>
      </c>
      <c r="J15" s="156">
        <v>777</v>
      </c>
      <c r="K15" s="156">
        <v>690.9615905245347</v>
      </c>
      <c r="L15" s="156">
        <v>21727</v>
      </c>
      <c r="M15" s="241">
        <v>0</v>
      </c>
      <c r="N15" s="241">
        <v>0</v>
      </c>
      <c r="O15" s="241">
        <v>0</v>
      </c>
      <c r="P15" s="241">
        <v>961.6</v>
      </c>
      <c r="Q15" s="173">
        <v>2257.5</v>
      </c>
      <c r="R15" s="173">
        <v>2730</v>
      </c>
      <c r="S15" s="173">
        <v>2494.8181490817433</v>
      </c>
      <c r="T15" s="156">
        <v>904</v>
      </c>
      <c r="U15" s="156">
        <v>2205</v>
      </c>
      <c r="V15" s="156">
        <v>2415</v>
      </c>
      <c r="W15" s="156">
        <v>2321.3653136531366</v>
      </c>
      <c r="X15" s="155">
        <v>1080</v>
      </c>
      <c r="Z15" s="134"/>
      <c r="AA15" s="134"/>
      <c r="AB15" s="134"/>
      <c r="AC15" s="253"/>
      <c r="AD15" s="253"/>
      <c r="AE15" s="253"/>
      <c r="AF15" s="134"/>
      <c r="AG15" s="134"/>
      <c r="AH15" s="134"/>
      <c r="AI15" s="134"/>
      <c r="AJ15" s="134"/>
      <c r="AK15" s="253"/>
      <c r="AL15" s="253"/>
      <c r="AM15" s="253"/>
      <c r="AN15" s="253"/>
      <c r="AO15" s="138"/>
      <c r="AP15" s="138"/>
      <c r="AQ15" s="138"/>
      <c r="AR15" s="134"/>
      <c r="AS15" s="134"/>
      <c r="AT15" s="134"/>
      <c r="AU15" s="134"/>
      <c r="AV15" s="134"/>
      <c r="AW15" s="134"/>
      <c r="AX15" s="134"/>
    </row>
    <row r="16" spans="2:50" ht="11.25" customHeight="1" x14ac:dyDescent="0.15">
      <c r="B16" s="154" t="s">
        <v>379</v>
      </c>
      <c r="C16" s="134">
        <v>1</v>
      </c>
      <c r="D16" s="155" t="s">
        <v>409</v>
      </c>
      <c r="E16" s="241">
        <v>729.75</v>
      </c>
      <c r="F16" s="241">
        <v>729.75</v>
      </c>
      <c r="G16" s="241">
        <v>729.74593338497289</v>
      </c>
      <c r="H16" s="156">
        <v>3118.3</v>
      </c>
      <c r="I16" s="156">
        <v>661.5</v>
      </c>
      <c r="J16" s="156">
        <v>777</v>
      </c>
      <c r="K16" s="156">
        <v>686.97369890551681</v>
      </c>
      <c r="L16" s="156">
        <v>3673.9</v>
      </c>
      <c r="M16" s="241">
        <v>0</v>
      </c>
      <c r="N16" s="241">
        <v>0</v>
      </c>
      <c r="O16" s="241">
        <v>0</v>
      </c>
      <c r="P16" s="241">
        <v>85.5</v>
      </c>
      <c r="Q16" s="173">
        <v>2310</v>
      </c>
      <c r="R16" s="173">
        <v>2730</v>
      </c>
      <c r="S16" s="173">
        <v>2501.8542009884677</v>
      </c>
      <c r="T16" s="156">
        <v>450.09999999999997</v>
      </c>
      <c r="U16" s="156">
        <v>2184</v>
      </c>
      <c r="V16" s="156">
        <v>2415</v>
      </c>
      <c r="W16" s="156">
        <v>2338.7068245125347</v>
      </c>
      <c r="X16" s="155">
        <v>228.1</v>
      </c>
      <c r="Z16" s="134"/>
      <c r="AA16" s="134"/>
      <c r="AB16" s="134"/>
      <c r="AC16" s="253"/>
      <c r="AD16" s="253"/>
      <c r="AE16" s="253"/>
      <c r="AF16" s="134"/>
      <c r="AG16" s="134"/>
      <c r="AH16" s="134"/>
      <c r="AI16" s="134"/>
      <c r="AJ16" s="134"/>
      <c r="AK16" s="253"/>
      <c r="AL16" s="253"/>
      <c r="AM16" s="253"/>
      <c r="AN16" s="253"/>
      <c r="AO16" s="138"/>
      <c r="AP16" s="138"/>
      <c r="AQ16" s="138"/>
      <c r="AR16" s="134"/>
      <c r="AS16" s="134"/>
      <c r="AT16" s="134"/>
      <c r="AU16" s="134"/>
      <c r="AV16" s="134"/>
      <c r="AW16" s="134"/>
      <c r="AX16" s="134"/>
    </row>
    <row r="17" spans="2:50" ht="11.25" customHeight="1" x14ac:dyDescent="0.15">
      <c r="B17" s="154"/>
      <c r="C17" s="134">
        <v>2</v>
      </c>
      <c r="D17" s="155"/>
      <c r="E17" s="241">
        <v>729.75</v>
      </c>
      <c r="F17" s="241">
        <v>756</v>
      </c>
      <c r="G17" s="241">
        <v>743.56896551724139</v>
      </c>
      <c r="H17" s="156">
        <v>1343.6</v>
      </c>
      <c r="I17" s="156">
        <v>693</v>
      </c>
      <c r="J17" s="156">
        <v>777</v>
      </c>
      <c r="K17" s="156">
        <v>721.6113013698631</v>
      </c>
      <c r="L17" s="156">
        <v>4642.5</v>
      </c>
      <c r="M17" s="241">
        <v>735</v>
      </c>
      <c r="N17" s="241">
        <v>735</v>
      </c>
      <c r="O17" s="241">
        <v>735</v>
      </c>
      <c r="P17" s="241">
        <v>1024.3</v>
      </c>
      <c r="Q17" s="173">
        <v>2467.5</v>
      </c>
      <c r="R17" s="173">
        <v>2467.5</v>
      </c>
      <c r="S17" s="173">
        <v>2467.4999999999995</v>
      </c>
      <c r="T17" s="156">
        <v>446.4</v>
      </c>
      <c r="U17" s="156">
        <v>2056.8450000000003</v>
      </c>
      <c r="V17" s="156">
        <v>2415</v>
      </c>
      <c r="W17" s="156">
        <v>2270.6029588164733</v>
      </c>
      <c r="X17" s="155">
        <v>792.5</v>
      </c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253"/>
      <c r="AL17" s="253"/>
      <c r="AM17" s="253"/>
      <c r="AN17" s="134"/>
      <c r="AO17" s="138"/>
      <c r="AP17" s="138"/>
      <c r="AQ17" s="138"/>
      <c r="AR17" s="134"/>
      <c r="AS17" s="134"/>
      <c r="AT17" s="134"/>
      <c r="AU17" s="134"/>
      <c r="AV17" s="134"/>
      <c r="AW17" s="134"/>
      <c r="AX17" s="134"/>
    </row>
    <row r="18" spans="2:50" ht="11.25" customHeight="1" x14ac:dyDescent="0.15">
      <c r="B18" s="154"/>
      <c r="C18" s="134">
        <v>3</v>
      </c>
      <c r="D18" s="155"/>
      <c r="E18" s="241">
        <v>819</v>
      </c>
      <c r="F18" s="241">
        <v>819</v>
      </c>
      <c r="G18" s="241">
        <v>819</v>
      </c>
      <c r="H18" s="156">
        <v>2389.8999999999996</v>
      </c>
      <c r="I18" s="156">
        <v>682.5</v>
      </c>
      <c r="J18" s="156">
        <v>840</v>
      </c>
      <c r="K18" s="156">
        <v>810.19422310756977</v>
      </c>
      <c r="L18" s="156">
        <v>3418.8</v>
      </c>
      <c r="M18" s="241">
        <v>693</v>
      </c>
      <c r="N18" s="241">
        <v>735</v>
      </c>
      <c r="O18" s="241">
        <v>714.25490196078431</v>
      </c>
      <c r="P18" s="241">
        <v>129.1</v>
      </c>
      <c r="Q18" s="173">
        <v>2310</v>
      </c>
      <c r="R18" s="173">
        <v>2835</v>
      </c>
      <c r="S18" s="173">
        <v>2523.7336464273731</v>
      </c>
      <c r="T18" s="156">
        <v>321.39999999999998</v>
      </c>
      <c r="U18" s="156">
        <v>2310</v>
      </c>
      <c r="V18" s="156">
        <v>2467.5</v>
      </c>
      <c r="W18" s="156">
        <v>2369.732844421163</v>
      </c>
      <c r="X18" s="155">
        <v>234.60000000000002</v>
      </c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253"/>
      <c r="AL18" s="253"/>
      <c r="AM18" s="253"/>
      <c r="AN18" s="134"/>
      <c r="AO18" s="138"/>
      <c r="AP18" s="138"/>
      <c r="AQ18" s="138"/>
      <c r="AR18" s="134"/>
      <c r="AS18" s="134"/>
      <c r="AT18" s="134"/>
      <c r="AU18" s="134"/>
      <c r="AV18" s="134"/>
      <c r="AW18" s="134"/>
      <c r="AX18" s="134"/>
    </row>
    <row r="19" spans="2:50" ht="11.25" customHeight="1" x14ac:dyDescent="0.15">
      <c r="B19" s="154"/>
      <c r="C19" s="134">
        <v>4</v>
      </c>
      <c r="D19" s="155"/>
      <c r="E19" s="241">
        <v>819</v>
      </c>
      <c r="F19" s="241">
        <v>819</v>
      </c>
      <c r="G19" s="241">
        <v>819</v>
      </c>
      <c r="H19" s="156">
        <v>1435.6</v>
      </c>
      <c r="I19" s="156">
        <v>840</v>
      </c>
      <c r="J19" s="156">
        <v>871.5</v>
      </c>
      <c r="K19" s="156">
        <v>846.35214446952602</v>
      </c>
      <c r="L19" s="156">
        <v>4715.8</v>
      </c>
      <c r="M19" s="241">
        <v>0</v>
      </c>
      <c r="N19" s="241">
        <v>0</v>
      </c>
      <c r="O19" s="241">
        <v>0</v>
      </c>
      <c r="P19" s="241">
        <v>142.4</v>
      </c>
      <c r="Q19" s="173">
        <v>2415</v>
      </c>
      <c r="R19" s="173">
        <v>2625</v>
      </c>
      <c r="S19" s="173">
        <v>2506.0916352340796</v>
      </c>
      <c r="T19" s="156">
        <v>677.7</v>
      </c>
      <c r="U19" s="156">
        <v>2362.5</v>
      </c>
      <c r="V19" s="156">
        <v>2362.5</v>
      </c>
      <c r="W19" s="156">
        <v>2362.5</v>
      </c>
      <c r="X19" s="155">
        <v>380.2</v>
      </c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253"/>
      <c r="AL19" s="253"/>
      <c r="AM19" s="253"/>
      <c r="AN19" s="134"/>
      <c r="AO19" s="138"/>
      <c r="AP19" s="138"/>
      <c r="AQ19" s="138"/>
      <c r="AR19" s="134"/>
      <c r="AS19" s="134"/>
      <c r="AT19" s="134"/>
      <c r="AU19" s="134"/>
      <c r="AV19" s="134"/>
      <c r="AW19" s="134"/>
      <c r="AX19" s="134"/>
    </row>
    <row r="20" spans="2:50" ht="11.25" customHeight="1" x14ac:dyDescent="0.15">
      <c r="B20" s="154"/>
      <c r="C20" s="134">
        <v>5</v>
      </c>
      <c r="D20" s="155"/>
      <c r="E20" s="241">
        <v>735</v>
      </c>
      <c r="F20" s="241">
        <v>829.5</v>
      </c>
      <c r="G20" s="241">
        <v>788.68815789473695</v>
      </c>
      <c r="H20" s="156">
        <v>1644.1999999999998</v>
      </c>
      <c r="I20" s="156">
        <v>840</v>
      </c>
      <c r="J20" s="156">
        <v>945</v>
      </c>
      <c r="K20" s="156">
        <v>854.01625072547881</v>
      </c>
      <c r="L20" s="156">
        <v>299.10000000000002</v>
      </c>
      <c r="M20" s="241">
        <v>624.75</v>
      </c>
      <c r="N20" s="241">
        <v>724.5</v>
      </c>
      <c r="O20" s="241">
        <v>668.96536624203827</v>
      </c>
      <c r="P20" s="241">
        <v>191.2</v>
      </c>
      <c r="Q20" s="173">
        <v>2415</v>
      </c>
      <c r="R20" s="173">
        <v>2625</v>
      </c>
      <c r="S20" s="173">
        <v>2512.4509001636661</v>
      </c>
      <c r="T20" s="156">
        <v>741.6</v>
      </c>
      <c r="U20" s="156">
        <v>2362.5</v>
      </c>
      <c r="V20" s="156">
        <v>2467.5</v>
      </c>
      <c r="W20" s="156">
        <v>2421.7268852459015</v>
      </c>
      <c r="X20" s="155">
        <v>250.9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253"/>
      <c r="AL20" s="253"/>
      <c r="AM20" s="253"/>
      <c r="AN20" s="134"/>
      <c r="AO20" s="138"/>
      <c r="AP20" s="138"/>
      <c r="AQ20" s="138"/>
      <c r="AR20" s="134"/>
      <c r="AS20" s="134"/>
      <c r="AT20" s="134"/>
      <c r="AU20" s="134"/>
      <c r="AV20" s="134"/>
      <c r="AW20" s="134"/>
      <c r="AX20" s="134"/>
    </row>
    <row r="21" spans="2:50" ht="11.25" customHeight="1" x14ac:dyDescent="0.15">
      <c r="B21" s="149"/>
      <c r="C21" s="150">
        <v>6</v>
      </c>
      <c r="D21" s="160"/>
      <c r="E21" s="257">
        <v>819</v>
      </c>
      <c r="F21" s="257">
        <v>819</v>
      </c>
      <c r="G21" s="257">
        <v>819</v>
      </c>
      <c r="H21" s="164">
        <v>147</v>
      </c>
      <c r="I21" s="164">
        <v>840</v>
      </c>
      <c r="J21" s="164">
        <v>840</v>
      </c>
      <c r="K21" s="164">
        <v>840</v>
      </c>
      <c r="L21" s="164">
        <v>518.5</v>
      </c>
      <c r="M21" s="257">
        <v>724.5</v>
      </c>
      <c r="N21" s="257">
        <v>735</v>
      </c>
      <c r="O21" s="257">
        <v>726.5272277227723</v>
      </c>
      <c r="P21" s="257">
        <v>561.70000000000005</v>
      </c>
      <c r="Q21" s="174">
        <v>2625</v>
      </c>
      <c r="R21" s="174">
        <v>2625</v>
      </c>
      <c r="S21" s="174">
        <v>2625</v>
      </c>
      <c r="T21" s="164">
        <v>426.70000000000005</v>
      </c>
      <c r="U21" s="164">
        <v>2467.5</v>
      </c>
      <c r="V21" s="164">
        <v>2467.5</v>
      </c>
      <c r="W21" s="164">
        <v>2467.5</v>
      </c>
      <c r="X21" s="160">
        <v>389.6</v>
      </c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253"/>
      <c r="AL21" s="253"/>
      <c r="AM21" s="253"/>
      <c r="AN21" s="134"/>
      <c r="AO21" s="138"/>
      <c r="AP21" s="138"/>
      <c r="AQ21" s="138"/>
      <c r="AR21" s="134"/>
      <c r="AS21" s="134"/>
      <c r="AT21" s="134"/>
      <c r="AU21" s="134"/>
      <c r="AV21" s="134"/>
      <c r="AW21" s="134"/>
      <c r="AX21" s="134"/>
    </row>
    <row r="22" spans="2:50" ht="11.25" customHeight="1" x14ac:dyDescent="0.15">
      <c r="B22" s="154" t="s">
        <v>427</v>
      </c>
      <c r="C22" s="134"/>
      <c r="E22" s="154"/>
      <c r="F22" s="156"/>
      <c r="G22" s="134"/>
      <c r="H22" s="156"/>
      <c r="I22" s="154"/>
      <c r="J22" s="156"/>
      <c r="K22" s="134"/>
      <c r="L22" s="156"/>
      <c r="M22" s="154"/>
      <c r="N22" s="156"/>
      <c r="O22" s="134"/>
      <c r="P22" s="156"/>
      <c r="Q22" s="154"/>
      <c r="R22" s="154"/>
      <c r="S22" s="156"/>
      <c r="T22" s="156"/>
      <c r="U22" s="154"/>
      <c r="V22" s="156"/>
      <c r="W22" s="134"/>
      <c r="X22" s="156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253"/>
      <c r="AL22" s="253"/>
      <c r="AM22" s="253"/>
      <c r="AN22" s="134"/>
      <c r="AO22" s="138"/>
      <c r="AP22" s="138"/>
      <c r="AQ22" s="138"/>
      <c r="AR22" s="134"/>
      <c r="AS22" s="134"/>
      <c r="AT22" s="134"/>
      <c r="AU22" s="134"/>
      <c r="AV22" s="134"/>
      <c r="AW22" s="134"/>
      <c r="AX22" s="134"/>
    </row>
    <row r="23" spans="2:50" ht="11.25" customHeight="1" x14ac:dyDescent="0.15">
      <c r="B23" s="154"/>
      <c r="C23" s="134"/>
      <c r="E23" s="157"/>
      <c r="F23" s="173"/>
      <c r="G23" s="138"/>
      <c r="H23" s="156"/>
      <c r="I23" s="157"/>
      <c r="J23" s="173"/>
      <c r="K23" s="138"/>
      <c r="L23" s="156"/>
      <c r="M23" s="157"/>
      <c r="N23" s="173"/>
      <c r="O23" s="138"/>
      <c r="P23" s="156"/>
      <c r="Q23" s="157"/>
      <c r="R23" s="157"/>
      <c r="S23" s="173"/>
      <c r="T23" s="156"/>
      <c r="U23" s="154"/>
      <c r="V23" s="156"/>
      <c r="W23" s="134"/>
      <c r="X23" s="156"/>
      <c r="Z23" s="134"/>
      <c r="AA23" s="134"/>
      <c r="AB23" s="134"/>
      <c r="AC23" s="245"/>
      <c r="AD23" s="245"/>
      <c r="AE23" s="245"/>
      <c r="AF23" s="134"/>
      <c r="AG23" s="134"/>
      <c r="AH23" s="134"/>
      <c r="AI23" s="134"/>
      <c r="AJ23" s="134"/>
      <c r="AK23" s="245"/>
      <c r="AL23" s="245"/>
      <c r="AM23" s="245"/>
      <c r="AN23" s="134"/>
      <c r="AO23" s="138"/>
      <c r="AP23" s="138"/>
      <c r="AQ23" s="138"/>
      <c r="AR23" s="134"/>
      <c r="AS23" s="134"/>
      <c r="AT23" s="134"/>
      <c r="AU23" s="134"/>
      <c r="AV23" s="134"/>
      <c r="AW23" s="134"/>
      <c r="AX23" s="134"/>
    </row>
    <row r="24" spans="2:50" ht="11.25" customHeight="1" x14ac:dyDescent="0.15">
      <c r="B24" s="323">
        <v>41428</v>
      </c>
      <c r="C24" s="302"/>
      <c r="D24" s="324">
        <v>41439</v>
      </c>
      <c r="E24" s="241">
        <v>819</v>
      </c>
      <c r="F24" s="241">
        <v>819</v>
      </c>
      <c r="G24" s="241">
        <v>819</v>
      </c>
      <c r="H24" s="173">
        <v>78.7</v>
      </c>
      <c r="I24" s="241">
        <v>840</v>
      </c>
      <c r="J24" s="241">
        <v>840</v>
      </c>
      <c r="K24" s="241">
        <v>840</v>
      </c>
      <c r="L24" s="173">
        <v>263</v>
      </c>
      <c r="M24" s="241">
        <v>724.5</v>
      </c>
      <c r="N24" s="241">
        <v>724.5</v>
      </c>
      <c r="O24" s="241">
        <v>724.5</v>
      </c>
      <c r="P24" s="241">
        <v>248.4</v>
      </c>
      <c r="Q24" s="241">
        <v>2625</v>
      </c>
      <c r="R24" s="241">
        <v>2625</v>
      </c>
      <c r="S24" s="241">
        <v>2625</v>
      </c>
      <c r="T24" s="241">
        <v>207.4</v>
      </c>
      <c r="U24" s="241">
        <v>0</v>
      </c>
      <c r="V24" s="241">
        <v>0</v>
      </c>
      <c r="W24" s="241">
        <v>0</v>
      </c>
      <c r="X24" s="241">
        <v>46.3</v>
      </c>
      <c r="Z24" s="134"/>
      <c r="AA24" s="134"/>
      <c r="AB24" s="134"/>
      <c r="AC24" s="253"/>
      <c r="AD24" s="253"/>
      <c r="AE24" s="253"/>
      <c r="AF24" s="134"/>
      <c r="AG24" s="134"/>
      <c r="AH24" s="134"/>
      <c r="AI24" s="134"/>
      <c r="AJ24" s="134"/>
      <c r="AK24" s="245"/>
      <c r="AL24" s="245"/>
      <c r="AM24" s="245"/>
      <c r="AN24" s="134"/>
      <c r="AO24" s="138"/>
      <c r="AP24" s="138"/>
      <c r="AQ24" s="138"/>
      <c r="AR24" s="134"/>
      <c r="AS24" s="134"/>
      <c r="AT24" s="134"/>
      <c r="AU24" s="134"/>
      <c r="AV24" s="134"/>
      <c r="AW24" s="134"/>
      <c r="AX24" s="134"/>
    </row>
    <row r="25" spans="2:50" ht="11.25" customHeight="1" x14ac:dyDescent="0.15">
      <c r="B25" s="323">
        <v>41442</v>
      </c>
      <c r="C25" s="302"/>
      <c r="D25" s="302">
        <v>41453</v>
      </c>
      <c r="E25" s="241">
        <v>0</v>
      </c>
      <c r="F25" s="241">
        <v>0</v>
      </c>
      <c r="G25" s="241">
        <v>0</v>
      </c>
      <c r="H25" s="479">
        <v>68.3</v>
      </c>
      <c r="I25" s="655">
        <v>840</v>
      </c>
      <c r="J25" s="479">
        <v>840</v>
      </c>
      <c r="K25" s="483">
        <v>840</v>
      </c>
      <c r="L25" s="479">
        <v>255.5</v>
      </c>
      <c r="M25" s="241">
        <v>735</v>
      </c>
      <c r="N25" s="241">
        <v>735</v>
      </c>
      <c r="O25" s="241">
        <v>735</v>
      </c>
      <c r="P25" s="241">
        <v>313.3</v>
      </c>
      <c r="Q25" s="655">
        <v>2625</v>
      </c>
      <c r="R25" s="655">
        <v>2625</v>
      </c>
      <c r="S25" s="479">
        <v>2625</v>
      </c>
      <c r="T25" s="479">
        <v>219.3</v>
      </c>
      <c r="U25" s="241">
        <v>2467.5</v>
      </c>
      <c r="V25" s="241">
        <v>2467.5</v>
      </c>
      <c r="W25" s="241">
        <v>2467.5</v>
      </c>
      <c r="X25" s="479">
        <v>343.3</v>
      </c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</row>
    <row r="26" spans="2:50" ht="11.25" customHeight="1" x14ac:dyDescent="0.15">
      <c r="B26" s="651"/>
      <c r="C26" s="307"/>
      <c r="D26" s="307"/>
      <c r="E26" s="252"/>
      <c r="F26" s="252"/>
      <c r="G26" s="252"/>
      <c r="H26" s="656"/>
      <c r="I26" s="252"/>
      <c r="J26" s="252"/>
      <c r="K26" s="252"/>
      <c r="L26" s="252"/>
      <c r="M26" s="257"/>
      <c r="N26" s="257"/>
      <c r="O26" s="257"/>
      <c r="P26" s="252"/>
      <c r="Q26" s="252"/>
      <c r="R26" s="252"/>
      <c r="S26" s="252"/>
      <c r="T26" s="252"/>
      <c r="U26" s="252"/>
      <c r="V26" s="252"/>
      <c r="W26" s="252"/>
      <c r="X26" s="252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</row>
    <row r="27" spans="2:50" ht="11.25" customHeight="1" x14ac:dyDescent="0.15">
      <c r="B27" s="154"/>
      <c r="C27" s="147" t="s">
        <v>88</v>
      </c>
      <c r="D27" s="243"/>
      <c r="E27" s="154" t="s">
        <v>428</v>
      </c>
      <c r="I27" s="154" t="s">
        <v>207</v>
      </c>
      <c r="M27" s="154" t="s">
        <v>208</v>
      </c>
      <c r="N27" s="134"/>
      <c r="O27" s="134"/>
      <c r="P27" s="155"/>
      <c r="Q27" s="154" t="s">
        <v>429</v>
      </c>
      <c r="R27" s="134"/>
      <c r="S27" s="134"/>
      <c r="T27" s="155"/>
      <c r="U27" s="154" t="s">
        <v>210</v>
      </c>
      <c r="V27" s="134"/>
      <c r="W27" s="134"/>
      <c r="X27" s="155"/>
      <c r="Z27" s="134"/>
      <c r="AA27" s="143"/>
      <c r="AB27" s="143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</row>
    <row r="28" spans="2:50" ht="11.25" customHeight="1" x14ac:dyDescent="0.15">
      <c r="B28" s="154"/>
      <c r="C28" s="149"/>
      <c r="D28" s="160"/>
      <c r="E28" s="336"/>
      <c r="F28" s="337"/>
      <c r="G28" s="337"/>
      <c r="H28" s="337"/>
      <c r="I28" s="336"/>
      <c r="J28" s="337"/>
      <c r="K28" s="337"/>
      <c r="L28" s="337"/>
      <c r="M28" s="336"/>
      <c r="N28" s="337"/>
      <c r="O28" s="337"/>
      <c r="P28" s="337"/>
      <c r="Q28" s="336"/>
      <c r="R28" s="337"/>
      <c r="S28" s="337"/>
      <c r="T28" s="337"/>
      <c r="U28" s="149"/>
      <c r="V28" s="150"/>
      <c r="W28" s="150"/>
      <c r="X28" s="160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</row>
    <row r="29" spans="2:50" ht="11.25" customHeight="1" x14ac:dyDescent="0.15">
      <c r="B29" s="563" t="s">
        <v>321</v>
      </c>
      <c r="C29" s="564"/>
      <c r="D29" s="565"/>
      <c r="E29" s="166" t="s">
        <v>95</v>
      </c>
      <c r="F29" s="148" t="s">
        <v>96</v>
      </c>
      <c r="G29" s="232" t="s">
        <v>97</v>
      </c>
      <c r="H29" s="148" t="s">
        <v>98</v>
      </c>
      <c r="I29" s="166" t="s">
        <v>95</v>
      </c>
      <c r="J29" s="148" t="s">
        <v>96</v>
      </c>
      <c r="K29" s="232" t="s">
        <v>97</v>
      </c>
      <c r="L29" s="148" t="s">
        <v>98</v>
      </c>
      <c r="M29" s="166" t="s">
        <v>95</v>
      </c>
      <c r="N29" s="148" t="s">
        <v>96</v>
      </c>
      <c r="O29" s="232" t="s">
        <v>97</v>
      </c>
      <c r="P29" s="148" t="s">
        <v>98</v>
      </c>
      <c r="Q29" s="166" t="s">
        <v>95</v>
      </c>
      <c r="R29" s="148" t="s">
        <v>96</v>
      </c>
      <c r="S29" s="232" t="s">
        <v>97</v>
      </c>
      <c r="T29" s="148" t="s">
        <v>98</v>
      </c>
      <c r="U29" s="166" t="s">
        <v>95</v>
      </c>
      <c r="V29" s="148" t="s">
        <v>96</v>
      </c>
      <c r="W29" s="232" t="s">
        <v>97</v>
      </c>
      <c r="X29" s="148" t="s">
        <v>98</v>
      </c>
      <c r="Z29" s="564"/>
      <c r="AA29" s="564"/>
      <c r="AB29" s="564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34"/>
      <c r="AX29" s="134"/>
    </row>
    <row r="30" spans="2:50" ht="11.25" customHeight="1" x14ac:dyDescent="0.15">
      <c r="B30" s="149"/>
      <c r="C30" s="150"/>
      <c r="D30" s="150"/>
      <c r="E30" s="151"/>
      <c r="F30" s="152"/>
      <c r="G30" s="153" t="s">
        <v>99</v>
      </c>
      <c r="H30" s="152"/>
      <c r="I30" s="151"/>
      <c r="J30" s="152"/>
      <c r="K30" s="153" t="s">
        <v>99</v>
      </c>
      <c r="L30" s="152"/>
      <c r="M30" s="151"/>
      <c r="N30" s="152"/>
      <c r="O30" s="153" t="s">
        <v>99</v>
      </c>
      <c r="P30" s="152"/>
      <c r="Q30" s="151"/>
      <c r="R30" s="152"/>
      <c r="S30" s="153" t="s">
        <v>99</v>
      </c>
      <c r="T30" s="152"/>
      <c r="U30" s="151"/>
      <c r="V30" s="152"/>
      <c r="W30" s="153" t="s">
        <v>99</v>
      </c>
      <c r="X30" s="152"/>
      <c r="Z30" s="134"/>
      <c r="AA30" s="134"/>
      <c r="AB30" s="134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34"/>
      <c r="AX30" s="134"/>
    </row>
    <row r="31" spans="2:50" ht="11.25" customHeight="1" x14ac:dyDescent="0.15">
      <c r="B31" s="154" t="s">
        <v>377</v>
      </c>
      <c r="C31" s="134">
        <v>22</v>
      </c>
      <c r="D31" s="155" t="s">
        <v>378</v>
      </c>
      <c r="E31" s="156">
        <v>2783</v>
      </c>
      <c r="F31" s="156">
        <v>3360</v>
      </c>
      <c r="G31" s="156">
        <v>3067</v>
      </c>
      <c r="H31" s="156">
        <v>15949</v>
      </c>
      <c r="I31" s="156">
        <v>683</v>
      </c>
      <c r="J31" s="156">
        <v>840</v>
      </c>
      <c r="K31" s="156">
        <v>746</v>
      </c>
      <c r="L31" s="156">
        <v>23831</v>
      </c>
      <c r="M31" s="156">
        <v>662</v>
      </c>
      <c r="N31" s="156">
        <v>840</v>
      </c>
      <c r="O31" s="156">
        <v>735</v>
      </c>
      <c r="P31" s="156">
        <v>141064</v>
      </c>
      <c r="Q31" s="156">
        <v>735</v>
      </c>
      <c r="R31" s="156">
        <v>903</v>
      </c>
      <c r="S31" s="156">
        <v>800</v>
      </c>
      <c r="T31" s="156">
        <v>22668</v>
      </c>
      <c r="U31" s="156">
        <v>609</v>
      </c>
      <c r="V31" s="156">
        <v>788</v>
      </c>
      <c r="W31" s="156">
        <v>712</v>
      </c>
      <c r="X31" s="155">
        <v>66862</v>
      </c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</row>
    <row r="32" spans="2:50" ht="11.25" customHeight="1" x14ac:dyDescent="0.15">
      <c r="B32" s="154"/>
      <c r="C32" s="134">
        <v>23</v>
      </c>
      <c r="D32" s="155"/>
      <c r="E32" s="309">
        <v>2677.5</v>
      </c>
      <c r="F32" s="309">
        <v>3360</v>
      </c>
      <c r="G32" s="309">
        <v>2882.2891580643245</v>
      </c>
      <c r="H32" s="309">
        <v>15611.700000000003</v>
      </c>
      <c r="I32" s="309">
        <v>696.15</v>
      </c>
      <c r="J32" s="309">
        <v>861</v>
      </c>
      <c r="K32" s="309">
        <v>759.51320693939533</v>
      </c>
      <c r="L32" s="309">
        <v>24794.799999999999</v>
      </c>
      <c r="M32" s="309">
        <v>661.5</v>
      </c>
      <c r="N32" s="309">
        <v>913.5</v>
      </c>
      <c r="O32" s="309">
        <v>847.43101572240937</v>
      </c>
      <c r="P32" s="309">
        <v>132310.6</v>
      </c>
      <c r="Q32" s="309">
        <v>756</v>
      </c>
      <c r="R32" s="309">
        <v>1050</v>
      </c>
      <c r="S32" s="309">
        <v>883.18832398848303</v>
      </c>
      <c r="T32" s="309">
        <v>82273.5</v>
      </c>
      <c r="U32" s="309">
        <v>661.5</v>
      </c>
      <c r="V32" s="309">
        <v>790.02</v>
      </c>
      <c r="W32" s="309">
        <v>758.96404202287226</v>
      </c>
      <c r="X32" s="338">
        <v>48344.599999999991</v>
      </c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</row>
    <row r="33" spans="2:50" ht="11.25" customHeight="1" x14ac:dyDescent="0.15">
      <c r="B33" s="149"/>
      <c r="C33" s="150">
        <v>24</v>
      </c>
      <c r="D33" s="160"/>
      <c r="E33" s="161">
        <v>2835</v>
      </c>
      <c r="F33" s="161">
        <v>3517.5</v>
      </c>
      <c r="G33" s="161">
        <v>3160.5129547238948</v>
      </c>
      <c r="H33" s="161">
        <v>19465.7</v>
      </c>
      <c r="I33" s="161">
        <v>688</v>
      </c>
      <c r="J33" s="161">
        <v>944.79</v>
      </c>
      <c r="K33" s="161">
        <v>736.50237004900782</v>
      </c>
      <c r="L33" s="161">
        <v>33652.1</v>
      </c>
      <c r="M33" s="161">
        <v>662</v>
      </c>
      <c r="N33" s="161">
        <v>892.5</v>
      </c>
      <c r="O33" s="161">
        <v>793.09171785638637</v>
      </c>
      <c r="P33" s="161">
        <v>82116.7</v>
      </c>
      <c r="Q33" s="161">
        <v>809</v>
      </c>
      <c r="R33" s="161">
        <v>997.5</v>
      </c>
      <c r="S33" s="161">
        <v>875.62942704772331</v>
      </c>
      <c r="T33" s="161">
        <v>56879.5</v>
      </c>
      <c r="U33" s="161">
        <v>656</v>
      </c>
      <c r="V33" s="161">
        <v>777</v>
      </c>
      <c r="W33" s="161">
        <v>666.78766339509696</v>
      </c>
      <c r="X33" s="162">
        <v>28813.800000000003</v>
      </c>
      <c r="Z33" s="134"/>
      <c r="AA33" s="134"/>
      <c r="AB33" s="134"/>
      <c r="AC33" s="310"/>
      <c r="AD33" s="310"/>
      <c r="AE33" s="310"/>
      <c r="AF33" s="310"/>
      <c r="AG33" s="310"/>
      <c r="AH33" s="310"/>
      <c r="AI33" s="310"/>
      <c r="AJ33" s="310"/>
      <c r="AK33" s="310"/>
      <c r="AL33" s="310"/>
      <c r="AM33" s="310"/>
      <c r="AN33" s="310"/>
      <c r="AO33" s="310"/>
      <c r="AP33" s="310"/>
      <c r="AQ33" s="310"/>
      <c r="AR33" s="310"/>
      <c r="AS33" s="310"/>
      <c r="AT33" s="310"/>
      <c r="AU33" s="310"/>
      <c r="AV33" s="310"/>
      <c r="AW33" s="134"/>
      <c r="AX33" s="134"/>
    </row>
    <row r="34" spans="2:50" ht="11.25" customHeight="1" x14ac:dyDescent="0.15">
      <c r="B34" s="154"/>
      <c r="C34" s="134">
        <v>10</v>
      </c>
      <c r="D34" s="155"/>
      <c r="E34" s="220">
        <v>0</v>
      </c>
      <c r="F34" s="220">
        <v>0</v>
      </c>
      <c r="G34" s="220">
        <v>0</v>
      </c>
      <c r="H34" s="156">
        <v>3630.5</v>
      </c>
      <c r="I34" s="241">
        <v>799.995</v>
      </c>
      <c r="J34" s="241">
        <v>799.995</v>
      </c>
      <c r="K34" s="241">
        <v>799.99586776859508</v>
      </c>
      <c r="L34" s="156">
        <v>3280.1000000000004</v>
      </c>
      <c r="M34" s="241">
        <v>777</v>
      </c>
      <c r="N34" s="241">
        <v>777</v>
      </c>
      <c r="O34" s="241">
        <v>777.00000000000011</v>
      </c>
      <c r="P34" s="156">
        <v>6591.9</v>
      </c>
      <c r="Q34" s="241">
        <v>861</v>
      </c>
      <c r="R34" s="241">
        <v>861</v>
      </c>
      <c r="S34" s="241">
        <v>861</v>
      </c>
      <c r="T34" s="156">
        <v>2608</v>
      </c>
      <c r="U34" s="241">
        <v>0</v>
      </c>
      <c r="V34" s="241">
        <v>0</v>
      </c>
      <c r="W34" s="241">
        <v>0</v>
      </c>
      <c r="X34" s="414">
        <v>69.900000000000006</v>
      </c>
      <c r="Z34" s="134"/>
      <c r="AA34" s="134"/>
      <c r="AB34" s="134"/>
      <c r="AC34" s="138"/>
      <c r="AD34" s="138"/>
      <c r="AE34" s="138"/>
      <c r="AF34" s="134"/>
      <c r="AG34" s="253"/>
      <c r="AH34" s="253"/>
      <c r="AI34" s="253"/>
      <c r="AJ34" s="134"/>
      <c r="AK34" s="253"/>
      <c r="AL34" s="253"/>
      <c r="AM34" s="253"/>
      <c r="AN34" s="134"/>
      <c r="AO34" s="253"/>
      <c r="AP34" s="253"/>
      <c r="AQ34" s="253"/>
      <c r="AR34" s="134"/>
      <c r="AS34" s="253"/>
      <c r="AT34" s="253"/>
      <c r="AU34" s="253"/>
      <c r="AV34" s="253"/>
      <c r="AW34" s="134"/>
      <c r="AX34" s="134"/>
    </row>
    <row r="35" spans="2:50" ht="11.25" customHeight="1" x14ac:dyDescent="0.15">
      <c r="B35" s="154"/>
      <c r="C35" s="134">
        <v>11</v>
      </c>
      <c r="D35" s="155"/>
      <c r="E35" s="220">
        <v>3202.5</v>
      </c>
      <c r="F35" s="220">
        <v>3465</v>
      </c>
      <c r="G35" s="220">
        <v>3333.4872611464971</v>
      </c>
      <c r="H35" s="156">
        <v>5947.5</v>
      </c>
      <c r="I35" s="241">
        <v>714</v>
      </c>
      <c r="J35" s="241">
        <v>892.5</v>
      </c>
      <c r="K35" s="241">
        <v>752.00820748522654</v>
      </c>
      <c r="L35" s="156">
        <v>2312.4</v>
      </c>
      <c r="M35" s="241">
        <v>714</v>
      </c>
      <c r="N35" s="241">
        <v>840</v>
      </c>
      <c r="O35" s="241">
        <v>774.0135642381847</v>
      </c>
      <c r="P35" s="156">
        <v>5622.7</v>
      </c>
      <c r="Q35" s="241">
        <v>808.5</v>
      </c>
      <c r="R35" s="241">
        <v>892.5</v>
      </c>
      <c r="S35" s="241">
        <v>841.99431405758537</v>
      </c>
      <c r="T35" s="156">
        <v>1228.5999999999999</v>
      </c>
      <c r="U35" s="241">
        <v>661.5</v>
      </c>
      <c r="V35" s="241">
        <v>661.5</v>
      </c>
      <c r="W35" s="241">
        <v>661.5</v>
      </c>
      <c r="X35" s="414">
        <v>173</v>
      </c>
      <c r="Z35" s="134"/>
      <c r="AA35" s="134"/>
      <c r="AB35" s="134"/>
      <c r="AC35" s="245"/>
      <c r="AD35" s="245"/>
      <c r="AE35" s="245"/>
      <c r="AF35" s="134"/>
      <c r="AG35" s="253"/>
      <c r="AH35" s="253"/>
      <c r="AI35" s="253"/>
      <c r="AJ35" s="134"/>
      <c r="AK35" s="253"/>
      <c r="AL35" s="253"/>
      <c r="AM35" s="253"/>
      <c r="AN35" s="134"/>
      <c r="AO35" s="253"/>
      <c r="AP35" s="253"/>
      <c r="AQ35" s="253"/>
      <c r="AR35" s="134"/>
      <c r="AS35" s="253"/>
      <c r="AT35" s="253"/>
      <c r="AU35" s="253"/>
      <c r="AV35" s="253"/>
      <c r="AW35" s="134"/>
      <c r="AX35" s="134"/>
    </row>
    <row r="36" spans="2:50" ht="11.25" customHeight="1" x14ac:dyDescent="0.15">
      <c r="B36" s="154"/>
      <c r="C36" s="134">
        <v>12</v>
      </c>
      <c r="D36" s="155"/>
      <c r="E36" s="220">
        <v>3202.5</v>
      </c>
      <c r="F36" s="220">
        <v>3517.5</v>
      </c>
      <c r="G36" s="220">
        <v>3380.8388157894738</v>
      </c>
      <c r="H36" s="156">
        <v>4817</v>
      </c>
      <c r="I36" s="241">
        <v>703.5</v>
      </c>
      <c r="J36" s="241">
        <v>858.90000000000009</v>
      </c>
      <c r="K36" s="241">
        <v>814.07763157894738</v>
      </c>
      <c r="L36" s="156">
        <v>1149.4000000000001</v>
      </c>
      <c r="M36" s="241">
        <v>787.5</v>
      </c>
      <c r="N36" s="241">
        <v>819</v>
      </c>
      <c r="O36" s="241">
        <v>790.85908596300351</v>
      </c>
      <c r="P36" s="156">
        <v>5007</v>
      </c>
      <c r="Q36" s="241">
        <v>892.5</v>
      </c>
      <c r="R36" s="241">
        <v>892.5</v>
      </c>
      <c r="S36" s="241">
        <v>892.49999999999989</v>
      </c>
      <c r="T36" s="156">
        <v>2694</v>
      </c>
      <c r="U36" s="241">
        <v>706.65</v>
      </c>
      <c r="V36" s="241">
        <v>706.65</v>
      </c>
      <c r="W36" s="241">
        <v>706.64882418812999</v>
      </c>
      <c r="X36" s="414">
        <v>470</v>
      </c>
      <c r="Z36" s="134"/>
      <c r="AA36" s="134"/>
      <c r="AB36" s="134"/>
      <c r="AC36" s="245"/>
      <c r="AD36" s="245"/>
      <c r="AE36" s="245"/>
      <c r="AF36" s="134"/>
      <c r="AG36" s="253"/>
      <c r="AH36" s="253"/>
      <c r="AI36" s="253"/>
      <c r="AJ36" s="134"/>
      <c r="AK36" s="253"/>
      <c r="AL36" s="253"/>
      <c r="AM36" s="253"/>
      <c r="AN36" s="134"/>
      <c r="AO36" s="253"/>
      <c r="AP36" s="253"/>
      <c r="AQ36" s="253"/>
      <c r="AR36" s="134"/>
      <c r="AS36" s="253"/>
      <c r="AT36" s="253"/>
      <c r="AU36" s="253"/>
      <c r="AV36" s="253"/>
      <c r="AW36" s="134"/>
      <c r="AX36" s="134"/>
    </row>
    <row r="37" spans="2:50" ht="11.25" customHeight="1" x14ac:dyDescent="0.15">
      <c r="B37" s="154" t="s">
        <v>379</v>
      </c>
      <c r="C37" s="134">
        <v>1</v>
      </c>
      <c r="D37" s="155" t="s">
        <v>409</v>
      </c>
      <c r="E37" s="220">
        <v>3307.5</v>
      </c>
      <c r="F37" s="220">
        <v>3360</v>
      </c>
      <c r="G37" s="220">
        <v>3331.463567839196</v>
      </c>
      <c r="H37" s="156">
        <v>3075.5</v>
      </c>
      <c r="I37" s="241">
        <v>730.06499999999994</v>
      </c>
      <c r="J37" s="241">
        <v>799.995</v>
      </c>
      <c r="K37" s="241">
        <v>776.64296754250404</v>
      </c>
      <c r="L37" s="156">
        <v>1031.0999999999999</v>
      </c>
      <c r="M37" s="241">
        <v>624.75</v>
      </c>
      <c r="N37" s="241">
        <v>913.5</v>
      </c>
      <c r="O37" s="241">
        <v>843.6181891788915</v>
      </c>
      <c r="P37" s="156">
        <v>3732.6</v>
      </c>
      <c r="Q37" s="241">
        <v>787.5</v>
      </c>
      <c r="R37" s="241">
        <v>892.5</v>
      </c>
      <c r="S37" s="241">
        <v>819.42123025980663</v>
      </c>
      <c r="T37" s="156">
        <v>2456.1000000000004</v>
      </c>
      <c r="U37" s="241">
        <v>706.65</v>
      </c>
      <c r="V37" s="241">
        <v>780.04499999999996</v>
      </c>
      <c r="W37" s="241">
        <v>709.09688456189156</v>
      </c>
      <c r="X37" s="414">
        <v>6012.4</v>
      </c>
      <c r="Z37" s="134"/>
      <c r="AA37" s="134"/>
      <c r="AB37" s="134"/>
      <c r="AC37" s="245"/>
      <c r="AD37" s="245"/>
      <c r="AE37" s="245"/>
      <c r="AF37" s="134"/>
      <c r="AG37" s="253"/>
      <c r="AH37" s="253"/>
      <c r="AI37" s="253"/>
      <c r="AJ37" s="134"/>
      <c r="AK37" s="253"/>
      <c r="AL37" s="253"/>
      <c r="AM37" s="253"/>
      <c r="AN37" s="134"/>
      <c r="AO37" s="253"/>
      <c r="AP37" s="253"/>
      <c r="AQ37" s="253"/>
      <c r="AR37" s="134"/>
      <c r="AS37" s="253"/>
      <c r="AT37" s="253"/>
      <c r="AU37" s="253"/>
      <c r="AV37" s="253"/>
      <c r="AW37" s="134"/>
      <c r="AX37" s="134"/>
    </row>
    <row r="38" spans="2:50" ht="11.25" customHeight="1" x14ac:dyDescent="0.15">
      <c r="B38" s="154"/>
      <c r="C38" s="134">
        <v>2</v>
      </c>
      <c r="D38" s="155"/>
      <c r="E38" s="220">
        <v>3360</v>
      </c>
      <c r="F38" s="220">
        <v>3360</v>
      </c>
      <c r="G38" s="220">
        <v>3360</v>
      </c>
      <c r="H38" s="156">
        <v>939.9</v>
      </c>
      <c r="I38" s="241">
        <v>714</v>
      </c>
      <c r="J38" s="241">
        <v>861</v>
      </c>
      <c r="K38" s="241">
        <v>770.15286947689185</v>
      </c>
      <c r="L38" s="156">
        <v>1475.3000000000002</v>
      </c>
      <c r="M38" s="241">
        <v>682.5</v>
      </c>
      <c r="N38" s="241">
        <v>840</v>
      </c>
      <c r="O38" s="241">
        <v>738.06239470517517</v>
      </c>
      <c r="P38" s="156">
        <v>10870</v>
      </c>
      <c r="Q38" s="241">
        <v>892.5</v>
      </c>
      <c r="R38" s="241">
        <v>892.5</v>
      </c>
      <c r="S38" s="241">
        <v>892.49999999999989</v>
      </c>
      <c r="T38" s="156">
        <v>1941.1</v>
      </c>
      <c r="U38" s="241">
        <v>706.65</v>
      </c>
      <c r="V38" s="241">
        <v>735</v>
      </c>
      <c r="W38" s="241">
        <v>707.2145390070923</v>
      </c>
      <c r="X38" s="414">
        <v>3249.8</v>
      </c>
      <c r="Z38" s="134"/>
      <c r="AA38" s="134"/>
      <c r="AB38" s="134"/>
      <c r="AC38" s="138"/>
      <c r="AD38" s="138"/>
      <c r="AE38" s="138"/>
      <c r="AF38" s="134"/>
      <c r="AG38" s="253"/>
      <c r="AH38" s="253"/>
      <c r="AI38" s="253"/>
      <c r="AJ38" s="134"/>
      <c r="AK38" s="134"/>
      <c r="AL38" s="134"/>
      <c r="AM38" s="134"/>
      <c r="AN38" s="134"/>
      <c r="AO38" s="138"/>
      <c r="AP38" s="138"/>
      <c r="AQ38" s="138"/>
      <c r="AR38" s="134"/>
      <c r="AS38" s="134"/>
      <c r="AT38" s="134"/>
      <c r="AU38" s="134"/>
      <c r="AV38" s="134"/>
      <c r="AW38" s="134"/>
      <c r="AX38" s="134"/>
    </row>
    <row r="39" spans="2:50" ht="11.25" customHeight="1" x14ac:dyDescent="0.15">
      <c r="B39" s="154"/>
      <c r="C39" s="134">
        <v>3</v>
      </c>
      <c r="D39" s="155"/>
      <c r="E39" s="220">
        <v>3307.5</v>
      </c>
      <c r="F39" s="220">
        <v>3465</v>
      </c>
      <c r="G39" s="220">
        <v>3425.3219927095984</v>
      </c>
      <c r="H39" s="156">
        <v>496</v>
      </c>
      <c r="I39" s="241">
        <v>745.5</v>
      </c>
      <c r="J39" s="241">
        <v>861</v>
      </c>
      <c r="K39" s="241">
        <v>794.23213462425088</v>
      </c>
      <c r="L39" s="156">
        <v>996.40000000000009</v>
      </c>
      <c r="M39" s="241">
        <v>735</v>
      </c>
      <c r="N39" s="241">
        <v>871.5</v>
      </c>
      <c r="O39" s="241">
        <v>774.90756569652444</v>
      </c>
      <c r="P39" s="156">
        <v>2803.3</v>
      </c>
      <c r="Q39" s="241">
        <v>871.5</v>
      </c>
      <c r="R39" s="241">
        <v>966</v>
      </c>
      <c r="S39" s="241">
        <v>930.13402061855663</v>
      </c>
      <c r="T39" s="156">
        <v>672.9</v>
      </c>
      <c r="U39" s="241">
        <v>706.65</v>
      </c>
      <c r="V39" s="241">
        <v>706.65</v>
      </c>
      <c r="W39" s="241">
        <v>706.65007487698767</v>
      </c>
      <c r="X39" s="414">
        <v>1402.3000000000002</v>
      </c>
      <c r="Z39" s="134"/>
      <c r="AA39" s="134"/>
      <c r="AB39" s="134"/>
      <c r="AC39" s="138"/>
      <c r="AD39" s="138"/>
      <c r="AE39" s="138"/>
      <c r="AF39" s="134"/>
      <c r="AG39" s="253"/>
      <c r="AH39" s="253"/>
      <c r="AI39" s="253"/>
      <c r="AJ39" s="134"/>
      <c r="AK39" s="134"/>
      <c r="AL39" s="134"/>
      <c r="AM39" s="134"/>
      <c r="AN39" s="134"/>
      <c r="AO39" s="138"/>
      <c r="AP39" s="138"/>
      <c r="AQ39" s="138"/>
      <c r="AR39" s="134"/>
      <c r="AS39" s="134"/>
      <c r="AT39" s="134"/>
      <c r="AU39" s="134"/>
      <c r="AV39" s="134"/>
      <c r="AW39" s="134"/>
      <c r="AX39" s="134"/>
    </row>
    <row r="40" spans="2:50" ht="11.25" customHeight="1" x14ac:dyDescent="0.15">
      <c r="B40" s="154"/>
      <c r="C40" s="134">
        <v>4</v>
      </c>
      <c r="D40" s="155"/>
      <c r="E40" s="220">
        <v>3412.5</v>
      </c>
      <c r="F40" s="220">
        <v>3570</v>
      </c>
      <c r="G40" s="244">
        <v>3499.4886031560486</v>
      </c>
      <c r="H40" s="156">
        <v>334.5</v>
      </c>
      <c r="I40" s="241">
        <v>850.5</v>
      </c>
      <c r="J40" s="241">
        <v>925.05000000000007</v>
      </c>
      <c r="K40" s="241">
        <v>888.8955223880597</v>
      </c>
      <c r="L40" s="156">
        <v>515.40000000000009</v>
      </c>
      <c r="M40" s="241">
        <v>777</v>
      </c>
      <c r="N40" s="241">
        <v>924</v>
      </c>
      <c r="O40" s="241">
        <v>879.03464106844694</v>
      </c>
      <c r="P40" s="156">
        <v>2430.6999999999998</v>
      </c>
      <c r="Q40" s="241">
        <v>892.5</v>
      </c>
      <c r="R40" s="241">
        <v>997.5</v>
      </c>
      <c r="S40" s="241">
        <v>985.57345476261582</v>
      </c>
      <c r="T40" s="156">
        <v>688.9</v>
      </c>
      <c r="U40" s="241">
        <v>0</v>
      </c>
      <c r="V40" s="241">
        <v>0</v>
      </c>
      <c r="W40" s="241">
        <v>0</v>
      </c>
      <c r="X40" s="414">
        <v>99.3</v>
      </c>
      <c r="Z40" s="134"/>
      <c r="AA40" s="134"/>
      <c r="AB40" s="134"/>
      <c r="AC40" s="138"/>
      <c r="AD40" s="138"/>
      <c r="AE40" s="138"/>
      <c r="AF40" s="134"/>
      <c r="AG40" s="253"/>
      <c r="AH40" s="253"/>
      <c r="AI40" s="253"/>
      <c r="AJ40" s="134"/>
      <c r="AK40" s="134"/>
      <c r="AL40" s="134"/>
      <c r="AM40" s="134"/>
      <c r="AN40" s="134"/>
      <c r="AO40" s="138"/>
      <c r="AP40" s="138"/>
      <c r="AQ40" s="138"/>
      <c r="AR40" s="134"/>
      <c r="AS40" s="134"/>
      <c r="AT40" s="134"/>
      <c r="AU40" s="134"/>
      <c r="AV40" s="134"/>
      <c r="AW40" s="134"/>
      <c r="AX40" s="134"/>
    </row>
    <row r="41" spans="2:50" ht="11.25" customHeight="1" x14ac:dyDescent="0.15">
      <c r="B41" s="154"/>
      <c r="C41" s="134">
        <v>5</v>
      </c>
      <c r="D41" s="155"/>
      <c r="E41" s="220">
        <v>3465</v>
      </c>
      <c r="F41" s="220">
        <v>3675</v>
      </c>
      <c r="G41" s="220">
        <v>3571.9011499877661</v>
      </c>
      <c r="H41" s="156">
        <v>408.7</v>
      </c>
      <c r="I41" s="241">
        <v>840</v>
      </c>
      <c r="J41" s="241">
        <v>892.5</v>
      </c>
      <c r="K41" s="241">
        <v>867.06775700934588</v>
      </c>
      <c r="L41" s="156">
        <v>1001.1999999999999</v>
      </c>
      <c r="M41" s="241">
        <v>840</v>
      </c>
      <c r="N41" s="241">
        <v>945</v>
      </c>
      <c r="O41" s="241">
        <v>897.73645926913355</v>
      </c>
      <c r="P41" s="156">
        <v>3907.1000000000004</v>
      </c>
      <c r="Q41" s="241">
        <v>945</v>
      </c>
      <c r="R41" s="241">
        <v>997.5</v>
      </c>
      <c r="S41" s="241">
        <v>983.51596351197281</v>
      </c>
      <c r="T41" s="156">
        <v>3442.8</v>
      </c>
      <c r="U41" s="241">
        <v>706.65</v>
      </c>
      <c r="V41" s="241">
        <v>706.65</v>
      </c>
      <c r="W41" s="241">
        <v>706.6504605936542</v>
      </c>
      <c r="X41" s="414">
        <v>2051.6999999999998</v>
      </c>
      <c r="Z41" s="134"/>
      <c r="AA41" s="134"/>
      <c r="AB41" s="134"/>
      <c r="AC41" s="138"/>
      <c r="AD41" s="138"/>
      <c r="AE41" s="138"/>
      <c r="AF41" s="134"/>
      <c r="AG41" s="253"/>
      <c r="AH41" s="253"/>
      <c r="AI41" s="253"/>
      <c r="AJ41" s="134"/>
      <c r="AK41" s="134"/>
      <c r="AL41" s="134"/>
      <c r="AM41" s="134"/>
      <c r="AN41" s="134"/>
      <c r="AO41" s="138"/>
      <c r="AP41" s="138"/>
      <c r="AQ41" s="138"/>
      <c r="AR41" s="134"/>
      <c r="AS41" s="134"/>
      <c r="AT41" s="134"/>
      <c r="AU41" s="134"/>
      <c r="AV41" s="134"/>
      <c r="AW41" s="134"/>
      <c r="AX41" s="134"/>
    </row>
    <row r="42" spans="2:50" ht="11.25" customHeight="1" x14ac:dyDescent="0.15">
      <c r="B42" s="149"/>
      <c r="C42" s="150">
        <v>6</v>
      </c>
      <c r="D42" s="160"/>
      <c r="E42" s="247">
        <v>3570</v>
      </c>
      <c r="F42" s="247">
        <v>3622.5</v>
      </c>
      <c r="G42" s="247">
        <v>3595.9055118110236</v>
      </c>
      <c r="H42" s="164">
        <v>518.79999999999995</v>
      </c>
      <c r="I42" s="257">
        <v>0</v>
      </c>
      <c r="J42" s="257">
        <v>0</v>
      </c>
      <c r="K42" s="257">
        <v>0</v>
      </c>
      <c r="L42" s="164">
        <v>1268.1999999999998</v>
      </c>
      <c r="M42" s="257">
        <v>892.5</v>
      </c>
      <c r="N42" s="257">
        <v>945</v>
      </c>
      <c r="O42" s="257">
        <v>907.77920577617328</v>
      </c>
      <c r="P42" s="164">
        <v>3192</v>
      </c>
      <c r="Q42" s="257">
        <v>997.5</v>
      </c>
      <c r="R42" s="257">
        <v>1029</v>
      </c>
      <c r="S42" s="257">
        <v>998.19884207453504</v>
      </c>
      <c r="T42" s="164">
        <v>1976.5</v>
      </c>
      <c r="U42" s="257">
        <v>882</v>
      </c>
      <c r="V42" s="257">
        <v>882</v>
      </c>
      <c r="W42" s="257">
        <v>882</v>
      </c>
      <c r="X42" s="610">
        <v>1745.8999999999999</v>
      </c>
      <c r="Z42" s="134"/>
      <c r="AA42" s="134"/>
      <c r="AB42" s="134"/>
      <c r="AC42" s="138"/>
      <c r="AD42" s="138"/>
      <c r="AE42" s="138"/>
      <c r="AF42" s="134"/>
      <c r="AG42" s="253"/>
      <c r="AH42" s="253"/>
      <c r="AI42" s="253"/>
      <c r="AJ42" s="134"/>
      <c r="AK42" s="134"/>
      <c r="AL42" s="134"/>
      <c r="AM42" s="134"/>
      <c r="AN42" s="134"/>
      <c r="AO42" s="138"/>
      <c r="AP42" s="138"/>
      <c r="AQ42" s="138"/>
      <c r="AR42" s="134"/>
      <c r="AS42" s="134"/>
      <c r="AT42" s="134"/>
      <c r="AU42" s="134"/>
      <c r="AV42" s="134"/>
      <c r="AW42" s="134"/>
      <c r="AX42" s="134"/>
    </row>
    <row r="43" spans="2:50" ht="11.25" customHeight="1" x14ac:dyDescent="0.15">
      <c r="B43" s="154" t="s">
        <v>427</v>
      </c>
      <c r="C43" s="134"/>
      <c r="E43" s="154"/>
      <c r="F43" s="156"/>
      <c r="G43" s="134"/>
      <c r="H43" s="156"/>
      <c r="I43" s="157"/>
      <c r="J43" s="173"/>
      <c r="K43" s="138"/>
      <c r="L43" s="156"/>
      <c r="M43" s="154"/>
      <c r="N43" s="156"/>
      <c r="O43" s="134"/>
      <c r="P43" s="156"/>
      <c r="Q43" s="154"/>
      <c r="R43" s="156"/>
      <c r="S43" s="134"/>
      <c r="T43" s="156"/>
      <c r="U43" s="147"/>
      <c r="V43" s="242"/>
      <c r="W43" s="143"/>
      <c r="X43" s="242"/>
      <c r="Z43" s="134"/>
      <c r="AA43" s="134"/>
      <c r="AB43" s="134"/>
      <c r="AC43" s="138"/>
      <c r="AD43" s="138"/>
      <c r="AE43" s="138"/>
      <c r="AF43" s="134"/>
      <c r="AG43" s="253"/>
      <c r="AH43" s="253"/>
      <c r="AI43" s="253"/>
      <c r="AJ43" s="134"/>
      <c r="AK43" s="134"/>
      <c r="AL43" s="134"/>
      <c r="AM43" s="134"/>
      <c r="AN43" s="134"/>
      <c r="AO43" s="253"/>
      <c r="AP43" s="253"/>
      <c r="AQ43" s="253"/>
      <c r="AR43" s="134"/>
      <c r="AS43" s="134"/>
      <c r="AT43" s="134"/>
      <c r="AU43" s="134"/>
      <c r="AV43" s="134"/>
      <c r="AW43" s="134"/>
      <c r="AX43" s="134"/>
    </row>
    <row r="44" spans="2:50" ht="11.25" customHeight="1" x14ac:dyDescent="0.15">
      <c r="B44" s="154"/>
      <c r="C44" s="134"/>
      <c r="E44" s="154"/>
      <c r="F44" s="156"/>
      <c r="G44" s="134"/>
      <c r="H44" s="156"/>
      <c r="I44" s="157"/>
      <c r="J44" s="173"/>
      <c r="K44" s="138"/>
      <c r="L44" s="156"/>
      <c r="M44" s="157"/>
      <c r="N44" s="173"/>
      <c r="O44" s="138"/>
      <c r="P44" s="156"/>
      <c r="Q44" s="157"/>
      <c r="R44" s="173"/>
      <c r="S44" s="138"/>
      <c r="T44" s="156"/>
      <c r="U44" s="147"/>
      <c r="V44" s="242"/>
      <c r="W44" s="143"/>
      <c r="X44" s="242"/>
      <c r="Z44" s="134"/>
      <c r="AA44" s="134"/>
      <c r="AB44" s="134"/>
      <c r="AC44" s="138"/>
      <c r="AD44" s="138"/>
      <c r="AE44" s="138"/>
      <c r="AF44" s="134"/>
      <c r="AG44" s="253"/>
      <c r="AH44" s="253"/>
      <c r="AI44" s="253"/>
      <c r="AJ44" s="134"/>
      <c r="AK44" s="134"/>
      <c r="AL44" s="134"/>
      <c r="AM44" s="134"/>
      <c r="AN44" s="134"/>
      <c r="AO44" s="253"/>
      <c r="AP44" s="253"/>
      <c r="AQ44" s="253"/>
      <c r="AR44" s="134"/>
      <c r="AS44" s="134"/>
      <c r="AT44" s="134"/>
      <c r="AU44" s="134"/>
      <c r="AV44" s="134"/>
      <c r="AW44" s="134"/>
      <c r="AX44" s="134"/>
    </row>
    <row r="45" spans="2:50" ht="11.25" customHeight="1" x14ac:dyDescent="0.15">
      <c r="B45" s="323">
        <v>41428</v>
      </c>
      <c r="C45" s="302"/>
      <c r="D45" s="324">
        <v>41439</v>
      </c>
      <c r="E45" s="220">
        <v>3570</v>
      </c>
      <c r="F45" s="220">
        <v>3570</v>
      </c>
      <c r="G45" s="220">
        <v>3570</v>
      </c>
      <c r="H45" s="241">
        <v>133.6</v>
      </c>
      <c r="I45" s="241">
        <v>0</v>
      </c>
      <c r="J45" s="241">
        <v>0</v>
      </c>
      <c r="K45" s="241">
        <v>0</v>
      </c>
      <c r="L45" s="156">
        <v>340.4</v>
      </c>
      <c r="M45" s="241">
        <v>892.5</v>
      </c>
      <c r="N45" s="241">
        <v>892.5</v>
      </c>
      <c r="O45" s="241">
        <v>892.49999999999989</v>
      </c>
      <c r="P45" s="156">
        <v>1848</v>
      </c>
      <c r="Q45" s="241">
        <v>997.5</v>
      </c>
      <c r="R45" s="241">
        <v>997.5</v>
      </c>
      <c r="S45" s="241">
        <v>997.49999999999955</v>
      </c>
      <c r="T45" s="156">
        <v>1489.3</v>
      </c>
      <c r="U45" s="220">
        <v>0</v>
      </c>
      <c r="V45" s="220">
        <v>0</v>
      </c>
      <c r="W45" s="220">
        <v>0</v>
      </c>
      <c r="X45" s="241">
        <v>1597.3</v>
      </c>
      <c r="Z45" s="134"/>
      <c r="AA45" s="134"/>
      <c r="AB45" s="134"/>
      <c r="AC45" s="138"/>
      <c r="AD45" s="138"/>
      <c r="AE45" s="138"/>
      <c r="AF45" s="134"/>
      <c r="AG45" s="253"/>
      <c r="AH45" s="253"/>
      <c r="AI45" s="253"/>
      <c r="AJ45" s="134"/>
      <c r="AK45" s="134"/>
      <c r="AL45" s="134"/>
      <c r="AM45" s="134"/>
      <c r="AN45" s="134"/>
      <c r="AO45" s="253"/>
      <c r="AP45" s="253"/>
      <c r="AQ45" s="253"/>
      <c r="AR45" s="134"/>
      <c r="AS45" s="245"/>
      <c r="AT45" s="245"/>
      <c r="AU45" s="245"/>
      <c r="AV45" s="134"/>
      <c r="AW45" s="134"/>
      <c r="AX45" s="134"/>
    </row>
    <row r="46" spans="2:50" ht="11.25" customHeight="1" x14ac:dyDescent="0.15">
      <c r="B46" s="323">
        <v>41442</v>
      </c>
      <c r="C46" s="302"/>
      <c r="D46" s="302">
        <v>41453</v>
      </c>
      <c r="E46" s="220">
        <v>3622.5</v>
      </c>
      <c r="F46" s="220">
        <v>3622.5</v>
      </c>
      <c r="G46" s="220">
        <v>3622.5</v>
      </c>
      <c r="H46" s="479">
        <v>385.2</v>
      </c>
      <c r="I46" s="241">
        <v>0</v>
      </c>
      <c r="J46" s="241">
        <v>0</v>
      </c>
      <c r="K46" s="241">
        <v>0</v>
      </c>
      <c r="L46" s="479">
        <v>927.8</v>
      </c>
      <c r="M46" s="241">
        <v>892.5</v>
      </c>
      <c r="N46" s="241">
        <v>945</v>
      </c>
      <c r="O46" s="241">
        <v>921.67647869846962</v>
      </c>
      <c r="P46" s="479">
        <v>1344</v>
      </c>
      <c r="Q46" s="241">
        <v>1029</v>
      </c>
      <c r="R46" s="241">
        <v>1029</v>
      </c>
      <c r="S46" s="241">
        <v>1029</v>
      </c>
      <c r="T46" s="479">
        <v>487.2</v>
      </c>
      <c r="U46" s="241">
        <v>882</v>
      </c>
      <c r="V46" s="241">
        <v>882</v>
      </c>
      <c r="W46" s="241">
        <v>882</v>
      </c>
      <c r="X46" s="241">
        <v>148.6</v>
      </c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</row>
    <row r="47" spans="2:50" ht="12" customHeight="1" x14ac:dyDescent="0.15">
      <c r="B47" s="651"/>
      <c r="C47" s="307"/>
      <c r="D47" s="307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</row>
    <row r="48" spans="2:50" x14ac:dyDescent="0.15"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</row>
    <row r="49" spans="5:50" x14ac:dyDescent="0.15"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</row>
    <row r="50" spans="5:50" ht="13.5" x14ac:dyDescent="0.15">
      <c r="E50" s="177"/>
      <c r="F50" s="312"/>
      <c r="G50" s="312"/>
      <c r="H50" s="312"/>
      <c r="I50" s="312"/>
      <c r="J50" s="312"/>
      <c r="K50" s="312"/>
      <c r="L50" s="312"/>
      <c r="M50" s="312"/>
      <c r="N50" s="312"/>
      <c r="O50" s="312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</row>
    <row r="51" spans="5:50" ht="13.5" x14ac:dyDescent="0.15"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</row>
    <row r="52" spans="5:50" ht="13.5" x14ac:dyDescent="0.15"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594"/>
      <c r="Q52" s="594"/>
      <c r="R52" s="594"/>
      <c r="S52" s="594"/>
      <c r="T52" s="594"/>
      <c r="U52" s="594"/>
      <c r="V52" s="594"/>
      <c r="W52" s="594"/>
      <c r="X52" s="594"/>
    </row>
    <row r="53" spans="5:50" ht="13.5" x14ac:dyDescent="0.15"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</row>
    <row r="56" spans="5:50" x14ac:dyDescent="0.15">
      <c r="E56" s="594"/>
      <c r="F56" s="594"/>
      <c r="G56" s="594"/>
      <c r="H56" s="594"/>
      <c r="I56" s="594"/>
      <c r="J56" s="594"/>
      <c r="K56" s="594"/>
      <c r="L56" s="594"/>
      <c r="M56" s="594"/>
      <c r="N56" s="594"/>
      <c r="O56" s="594"/>
      <c r="P56" s="594"/>
      <c r="Q56" s="594"/>
      <c r="R56" s="594"/>
      <c r="S56" s="594"/>
      <c r="T56" s="594"/>
      <c r="U56" s="594"/>
      <c r="V56" s="594"/>
      <c r="W56" s="594"/>
      <c r="X56" s="594"/>
    </row>
  </sheetData>
  <phoneticPr fontId="6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Normal="100" workbookViewId="0"/>
  </sheetViews>
  <sheetFormatPr defaultColWidth="7.5" defaultRowHeight="12" x14ac:dyDescent="0.15"/>
  <cols>
    <col min="1" max="1" width="0.7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3" spans="2:26" x14ac:dyDescent="0.15">
      <c r="B3" s="135" t="s">
        <v>430</v>
      </c>
    </row>
    <row r="4" spans="2:26" x14ac:dyDescent="0.15">
      <c r="T4" s="137"/>
      <c r="X4" s="137" t="s">
        <v>225</v>
      </c>
    </row>
    <row r="5" spans="2:26" ht="6" customHeight="1" x14ac:dyDescent="0.15">
      <c r="B5" s="150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Z5" s="134"/>
    </row>
    <row r="6" spans="2:26" ht="11.25" customHeight="1" x14ac:dyDescent="0.15">
      <c r="B6" s="139"/>
      <c r="C6" s="790" t="s">
        <v>88</v>
      </c>
      <c r="D6" s="792"/>
      <c r="E6" s="139" t="s">
        <v>431</v>
      </c>
      <c r="F6" s="295"/>
      <c r="G6" s="295"/>
      <c r="H6" s="295"/>
      <c r="I6" s="139" t="s">
        <v>432</v>
      </c>
      <c r="J6" s="295"/>
      <c r="K6" s="295"/>
      <c r="L6" s="295"/>
      <c r="M6" s="139" t="s">
        <v>201</v>
      </c>
      <c r="N6" s="295"/>
      <c r="O6" s="295"/>
      <c r="P6" s="295"/>
      <c r="Q6" s="139" t="s">
        <v>333</v>
      </c>
      <c r="R6" s="295"/>
      <c r="S6" s="295"/>
      <c r="T6" s="296"/>
      <c r="U6" s="139" t="s">
        <v>423</v>
      </c>
      <c r="V6" s="295" t="s">
        <v>433</v>
      </c>
      <c r="W6" s="295"/>
      <c r="X6" s="296"/>
      <c r="Z6" s="134"/>
    </row>
    <row r="7" spans="2:26" x14ac:dyDescent="0.15">
      <c r="B7" s="154"/>
      <c r="C7" s="149"/>
      <c r="D7" s="160"/>
      <c r="E7" s="149"/>
      <c r="F7" s="150"/>
      <c r="G7" s="150"/>
      <c r="H7" s="150"/>
      <c r="I7" s="149"/>
      <c r="J7" s="150"/>
      <c r="K7" s="150"/>
      <c r="L7" s="150"/>
      <c r="M7" s="149"/>
      <c r="N7" s="150"/>
      <c r="O7" s="150"/>
      <c r="P7" s="150"/>
      <c r="Q7" s="149"/>
      <c r="R7" s="150"/>
      <c r="S7" s="150"/>
      <c r="T7" s="160"/>
      <c r="U7" s="336"/>
      <c r="V7" s="337"/>
      <c r="W7" s="337"/>
      <c r="X7" s="339"/>
      <c r="Z7" s="134"/>
    </row>
    <row r="8" spans="2:26" x14ac:dyDescent="0.15">
      <c r="B8" s="154" t="s">
        <v>94</v>
      </c>
      <c r="C8" s="134"/>
      <c r="D8" s="134"/>
      <c r="E8" s="147" t="s">
        <v>95</v>
      </c>
      <c r="F8" s="148" t="s">
        <v>96</v>
      </c>
      <c r="G8" s="143" t="s">
        <v>97</v>
      </c>
      <c r="H8" s="148" t="s">
        <v>98</v>
      </c>
      <c r="I8" s="147" t="s">
        <v>95</v>
      </c>
      <c r="J8" s="148" t="s">
        <v>96</v>
      </c>
      <c r="K8" s="143" t="s">
        <v>97</v>
      </c>
      <c r="L8" s="148" t="s">
        <v>98</v>
      </c>
      <c r="M8" s="147" t="s">
        <v>95</v>
      </c>
      <c r="N8" s="148" t="s">
        <v>96</v>
      </c>
      <c r="O8" s="143" t="s">
        <v>97</v>
      </c>
      <c r="P8" s="148" t="s">
        <v>98</v>
      </c>
      <c r="Q8" s="147" t="s">
        <v>95</v>
      </c>
      <c r="R8" s="148" t="s">
        <v>96</v>
      </c>
      <c r="S8" s="143" t="s">
        <v>97</v>
      </c>
      <c r="T8" s="148" t="s">
        <v>98</v>
      </c>
      <c r="U8" s="166" t="s">
        <v>95</v>
      </c>
      <c r="V8" s="148" t="s">
        <v>96</v>
      </c>
      <c r="W8" s="232" t="s">
        <v>97</v>
      </c>
      <c r="X8" s="148" t="s">
        <v>98</v>
      </c>
      <c r="Z8" s="134"/>
    </row>
    <row r="9" spans="2:26" x14ac:dyDescent="0.15">
      <c r="B9" s="149"/>
      <c r="C9" s="150"/>
      <c r="D9" s="150"/>
      <c r="E9" s="151"/>
      <c r="F9" s="152"/>
      <c r="G9" s="153" t="s">
        <v>99</v>
      </c>
      <c r="H9" s="152"/>
      <c r="I9" s="151"/>
      <c r="J9" s="152"/>
      <c r="K9" s="153" t="s">
        <v>99</v>
      </c>
      <c r="L9" s="152"/>
      <c r="M9" s="151"/>
      <c r="N9" s="152"/>
      <c r="O9" s="153" t="s">
        <v>99</v>
      </c>
      <c r="P9" s="152"/>
      <c r="Q9" s="151"/>
      <c r="R9" s="152"/>
      <c r="S9" s="153" t="s">
        <v>99</v>
      </c>
      <c r="T9" s="152"/>
      <c r="U9" s="151"/>
      <c r="V9" s="152"/>
      <c r="W9" s="153" t="s">
        <v>99</v>
      </c>
      <c r="X9" s="152"/>
      <c r="Z9" s="134"/>
    </row>
    <row r="10" spans="2:26" ht="12.75" customHeight="1" x14ac:dyDescent="0.15">
      <c r="B10" s="154"/>
      <c r="C10" s="134">
        <v>19</v>
      </c>
      <c r="D10" s="134"/>
      <c r="E10" s="157">
        <v>572</v>
      </c>
      <c r="F10" s="173">
        <v>714</v>
      </c>
      <c r="G10" s="138">
        <v>639.45000000000005</v>
      </c>
      <c r="H10" s="173">
        <v>172691</v>
      </c>
      <c r="I10" s="157">
        <v>567</v>
      </c>
      <c r="J10" s="173">
        <v>735</v>
      </c>
      <c r="K10" s="138">
        <v>647.85</v>
      </c>
      <c r="L10" s="173">
        <v>152618</v>
      </c>
      <c r="M10" s="157">
        <v>539</v>
      </c>
      <c r="N10" s="173">
        <v>739</v>
      </c>
      <c r="O10" s="138">
        <v>675.15</v>
      </c>
      <c r="P10" s="173">
        <v>49823</v>
      </c>
      <c r="Q10" s="157">
        <v>1780</v>
      </c>
      <c r="R10" s="173">
        <v>2153</v>
      </c>
      <c r="S10" s="138">
        <v>1874.25</v>
      </c>
      <c r="T10" s="173">
        <v>11196</v>
      </c>
      <c r="U10" s="154">
        <v>1313</v>
      </c>
      <c r="V10" s="156">
        <v>1628</v>
      </c>
      <c r="W10" s="134">
        <v>1440.6</v>
      </c>
      <c r="X10" s="156">
        <v>54232</v>
      </c>
      <c r="Z10" s="138"/>
    </row>
    <row r="11" spans="2:26" ht="12.75" customHeight="1" x14ac:dyDescent="0.15">
      <c r="B11" s="149"/>
      <c r="C11" s="150">
        <v>20</v>
      </c>
      <c r="D11" s="150"/>
      <c r="E11" s="361">
        <v>554</v>
      </c>
      <c r="F11" s="174">
        <v>725</v>
      </c>
      <c r="G11" s="347">
        <v>643.65</v>
      </c>
      <c r="H11" s="174">
        <v>158730</v>
      </c>
      <c r="I11" s="361">
        <v>557</v>
      </c>
      <c r="J11" s="174">
        <v>767</v>
      </c>
      <c r="K11" s="347">
        <v>660.45</v>
      </c>
      <c r="L11" s="174">
        <v>131658</v>
      </c>
      <c r="M11" s="361">
        <v>575</v>
      </c>
      <c r="N11" s="174">
        <v>809</v>
      </c>
      <c r="O11" s="347">
        <v>677.25</v>
      </c>
      <c r="P11" s="174">
        <v>50227</v>
      </c>
      <c r="Q11" s="361">
        <v>1040</v>
      </c>
      <c r="R11" s="174">
        <v>2153</v>
      </c>
      <c r="S11" s="347">
        <v>1621.2</v>
      </c>
      <c r="T11" s="174">
        <v>5317</v>
      </c>
      <c r="U11" s="149">
        <v>827</v>
      </c>
      <c r="V11" s="164">
        <v>1733</v>
      </c>
      <c r="W11" s="150">
        <v>1180.2</v>
      </c>
      <c r="X11" s="164">
        <v>75549</v>
      </c>
      <c r="Z11" s="138"/>
    </row>
    <row r="12" spans="2:26" ht="12.75" customHeight="1" x14ac:dyDescent="0.15">
      <c r="B12" s="149"/>
      <c r="C12" s="150"/>
      <c r="D12" s="150"/>
      <c r="E12" s="361"/>
      <c r="F12" s="174"/>
      <c r="G12" s="347"/>
      <c r="H12" s="174"/>
      <c r="I12" s="361"/>
      <c r="J12" s="174"/>
      <c r="K12" s="347"/>
      <c r="L12" s="174"/>
      <c r="M12" s="361"/>
      <c r="N12" s="174"/>
      <c r="O12" s="347"/>
      <c r="P12" s="174"/>
      <c r="Q12" s="361"/>
      <c r="R12" s="174"/>
      <c r="S12" s="347"/>
      <c r="T12" s="174"/>
      <c r="U12" s="149"/>
      <c r="V12" s="164"/>
      <c r="W12" s="150"/>
      <c r="X12" s="164"/>
      <c r="Z12" s="138"/>
    </row>
    <row r="13" spans="2:26" ht="12.75" customHeight="1" x14ac:dyDescent="0.15">
      <c r="B13" s="154" t="s">
        <v>434</v>
      </c>
      <c r="C13" s="134">
        <v>3</v>
      </c>
      <c r="D13" s="155" t="s">
        <v>435</v>
      </c>
      <c r="E13" s="157">
        <v>620</v>
      </c>
      <c r="F13" s="173">
        <v>651</v>
      </c>
      <c r="G13" s="138">
        <v>625</v>
      </c>
      <c r="H13" s="173">
        <v>12974</v>
      </c>
      <c r="I13" s="157">
        <v>630</v>
      </c>
      <c r="J13" s="173">
        <v>672</v>
      </c>
      <c r="K13" s="138">
        <v>650</v>
      </c>
      <c r="L13" s="173">
        <v>12855</v>
      </c>
      <c r="M13" s="157">
        <v>633</v>
      </c>
      <c r="N13" s="173">
        <v>698</v>
      </c>
      <c r="O13" s="138">
        <v>675</v>
      </c>
      <c r="P13" s="173">
        <v>2299</v>
      </c>
      <c r="Q13" s="157">
        <v>1932</v>
      </c>
      <c r="R13" s="173">
        <v>1932</v>
      </c>
      <c r="S13" s="138">
        <v>1932</v>
      </c>
      <c r="T13" s="173">
        <v>92</v>
      </c>
      <c r="U13" s="154">
        <v>1470</v>
      </c>
      <c r="V13" s="156">
        <v>1470</v>
      </c>
      <c r="W13" s="134">
        <v>1470</v>
      </c>
      <c r="X13" s="156">
        <v>4590</v>
      </c>
      <c r="Z13" s="138"/>
    </row>
    <row r="14" spans="2:26" ht="12.75" customHeight="1" x14ac:dyDescent="0.15">
      <c r="B14" s="154"/>
      <c r="C14" s="134">
        <v>4</v>
      </c>
      <c r="D14" s="134"/>
      <c r="E14" s="157">
        <v>588</v>
      </c>
      <c r="F14" s="173">
        <v>650</v>
      </c>
      <c r="G14" s="138">
        <v>611</v>
      </c>
      <c r="H14" s="173">
        <v>18020</v>
      </c>
      <c r="I14" s="157">
        <v>578</v>
      </c>
      <c r="J14" s="173">
        <v>647</v>
      </c>
      <c r="K14" s="138">
        <v>602</v>
      </c>
      <c r="L14" s="173">
        <v>11586</v>
      </c>
      <c r="M14" s="157">
        <v>575</v>
      </c>
      <c r="N14" s="173">
        <v>609</v>
      </c>
      <c r="O14" s="138">
        <v>588</v>
      </c>
      <c r="P14" s="173">
        <v>3208</v>
      </c>
      <c r="Q14" s="157">
        <v>1575</v>
      </c>
      <c r="R14" s="173">
        <v>1680</v>
      </c>
      <c r="S14" s="138">
        <v>1620</v>
      </c>
      <c r="T14" s="173">
        <v>247</v>
      </c>
      <c r="U14" s="154">
        <v>1255</v>
      </c>
      <c r="V14" s="156">
        <v>1537</v>
      </c>
      <c r="W14" s="134">
        <v>1439</v>
      </c>
      <c r="X14" s="156">
        <v>4756</v>
      </c>
      <c r="Z14" s="134"/>
    </row>
    <row r="15" spans="2:26" ht="12.75" customHeight="1" x14ac:dyDescent="0.15">
      <c r="B15" s="154"/>
      <c r="C15" s="134">
        <v>5</v>
      </c>
      <c r="D15" s="134"/>
      <c r="E15" s="157">
        <v>572</v>
      </c>
      <c r="F15" s="173">
        <v>626</v>
      </c>
      <c r="G15" s="138">
        <v>597</v>
      </c>
      <c r="H15" s="173">
        <v>17559</v>
      </c>
      <c r="I15" s="157">
        <v>588</v>
      </c>
      <c r="J15" s="173">
        <v>630</v>
      </c>
      <c r="K15" s="138">
        <v>607</v>
      </c>
      <c r="L15" s="173">
        <v>11657</v>
      </c>
      <c r="M15" s="157">
        <v>603</v>
      </c>
      <c r="N15" s="173">
        <v>630</v>
      </c>
      <c r="O15" s="138">
        <v>614</v>
      </c>
      <c r="P15" s="173">
        <v>4038</v>
      </c>
      <c r="Q15" s="157">
        <v>1575</v>
      </c>
      <c r="R15" s="173">
        <v>1712</v>
      </c>
      <c r="S15" s="138">
        <v>1650</v>
      </c>
      <c r="T15" s="173">
        <v>181</v>
      </c>
      <c r="U15" s="154">
        <v>1071</v>
      </c>
      <c r="V15" s="156">
        <v>1239</v>
      </c>
      <c r="W15" s="134">
        <v>1135</v>
      </c>
      <c r="X15" s="156">
        <v>5769</v>
      </c>
      <c r="Z15" s="138"/>
    </row>
    <row r="16" spans="2:26" ht="12.75" customHeight="1" x14ac:dyDescent="0.15">
      <c r="B16" s="154"/>
      <c r="C16" s="134">
        <v>6</v>
      </c>
      <c r="D16" s="134"/>
      <c r="E16" s="157">
        <v>588</v>
      </c>
      <c r="F16" s="173">
        <v>641</v>
      </c>
      <c r="G16" s="138">
        <v>609</v>
      </c>
      <c r="H16" s="173">
        <v>16927</v>
      </c>
      <c r="I16" s="157">
        <v>599</v>
      </c>
      <c r="J16" s="173">
        <v>662</v>
      </c>
      <c r="K16" s="138">
        <v>604</v>
      </c>
      <c r="L16" s="173">
        <v>11595</v>
      </c>
      <c r="M16" s="157">
        <v>578</v>
      </c>
      <c r="N16" s="173">
        <v>675</v>
      </c>
      <c r="O16" s="138">
        <v>607</v>
      </c>
      <c r="P16" s="173">
        <v>5691</v>
      </c>
      <c r="Q16" s="157">
        <v>1539</v>
      </c>
      <c r="R16" s="173">
        <v>1713</v>
      </c>
      <c r="S16" s="138">
        <v>1616</v>
      </c>
      <c r="T16" s="173">
        <v>367</v>
      </c>
      <c r="U16" s="154">
        <v>1008</v>
      </c>
      <c r="V16" s="156">
        <v>1260</v>
      </c>
      <c r="W16" s="134">
        <v>1049</v>
      </c>
      <c r="X16" s="156">
        <v>5907</v>
      </c>
      <c r="Z16" s="138"/>
    </row>
    <row r="17" spans="2:26" ht="12.75" customHeight="1" x14ac:dyDescent="0.15">
      <c r="B17" s="154"/>
      <c r="C17" s="134">
        <v>7</v>
      </c>
      <c r="D17" s="134"/>
      <c r="E17" s="157">
        <v>630</v>
      </c>
      <c r="F17" s="173">
        <v>717</v>
      </c>
      <c r="G17" s="138">
        <v>686</v>
      </c>
      <c r="H17" s="173">
        <v>18870</v>
      </c>
      <c r="I17" s="157">
        <v>628</v>
      </c>
      <c r="J17" s="173">
        <v>735</v>
      </c>
      <c r="K17" s="138">
        <v>685</v>
      </c>
      <c r="L17" s="173">
        <v>10481</v>
      </c>
      <c r="M17" s="157">
        <v>725</v>
      </c>
      <c r="N17" s="173">
        <v>798</v>
      </c>
      <c r="O17" s="138">
        <v>751</v>
      </c>
      <c r="P17" s="173">
        <v>6536</v>
      </c>
      <c r="Q17" s="157">
        <v>1565</v>
      </c>
      <c r="R17" s="173">
        <v>1680</v>
      </c>
      <c r="S17" s="138">
        <v>1633</v>
      </c>
      <c r="T17" s="173">
        <v>674</v>
      </c>
      <c r="U17" s="154">
        <v>1208</v>
      </c>
      <c r="V17" s="156">
        <v>1470</v>
      </c>
      <c r="W17" s="134">
        <v>1353</v>
      </c>
      <c r="X17" s="156">
        <v>5639</v>
      </c>
      <c r="Z17" s="138"/>
    </row>
    <row r="18" spans="2:26" ht="12.75" customHeight="1" x14ac:dyDescent="0.15">
      <c r="B18" s="154"/>
      <c r="C18" s="134">
        <v>8</v>
      </c>
      <c r="D18" s="134"/>
      <c r="E18" s="157">
        <v>693</v>
      </c>
      <c r="F18" s="173">
        <v>714</v>
      </c>
      <c r="G18" s="138">
        <v>701</v>
      </c>
      <c r="H18" s="173">
        <v>15876</v>
      </c>
      <c r="I18" s="157">
        <v>683</v>
      </c>
      <c r="J18" s="173">
        <v>735</v>
      </c>
      <c r="K18" s="138">
        <v>708</v>
      </c>
      <c r="L18" s="173">
        <v>9496</v>
      </c>
      <c r="M18" s="157">
        <v>719</v>
      </c>
      <c r="N18" s="173">
        <v>809</v>
      </c>
      <c r="O18" s="138">
        <v>739</v>
      </c>
      <c r="P18" s="173">
        <v>7465</v>
      </c>
      <c r="Q18" s="157">
        <v>1468</v>
      </c>
      <c r="R18" s="173">
        <v>1689</v>
      </c>
      <c r="S18" s="138">
        <v>1608</v>
      </c>
      <c r="T18" s="173">
        <v>979</v>
      </c>
      <c r="U18" s="154">
        <v>1247</v>
      </c>
      <c r="V18" s="156">
        <v>1495</v>
      </c>
      <c r="W18" s="134">
        <v>1374</v>
      </c>
      <c r="X18" s="156">
        <v>6639</v>
      </c>
      <c r="Z18" s="134"/>
    </row>
    <row r="19" spans="2:26" ht="12.75" customHeight="1" x14ac:dyDescent="0.15">
      <c r="B19" s="154"/>
      <c r="C19" s="134">
        <v>9</v>
      </c>
      <c r="D19" s="155"/>
      <c r="E19" s="157">
        <v>680</v>
      </c>
      <c r="F19" s="173">
        <v>725</v>
      </c>
      <c r="G19" s="138">
        <v>697</v>
      </c>
      <c r="H19" s="173">
        <v>9811</v>
      </c>
      <c r="I19" s="157">
        <v>683</v>
      </c>
      <c r="J19" s="173">
        <v>725</v>
      </c>
      <c r="K19" s="138">
        <v>698</v>
      </c>
      <c r="L19" s="173">
        <v>12041</v>
      </c>
      <c r="M19" s="157">
        <v>738</v>
      </c>
      <c r="N19" s="173">
        <v>777</v>
      </c>
      <c r="O19" s="138">
        <v>743</v>
      </c>
      <c r="P19" s="173">
        <v>6007</v>
      </c>
      <c r="Q19" s="157">
        <v>1470</v>
      </c>
      <c r="R19" s="173">
        <v>1575</v>
      </c>
      <c r="S19" s="138">
        <v>1514</v>
      </c>
      <c r="T19" s="173">
        <v>769</v>
      </c>
      <c r="U19" s="154">
        <v>1155</v>
      </c>
      <c r="V19" s="156">
        <v>1334</v>
      </c>
      <c r="W19" s="134">
        <v>1233</v>
      </c>
      <c r="X19" s="156">
        <v>12497</v>
      </c>
      <c r="Z19" s="134"/>
    </row>
    <row r="20" spans="2:26" ht="12.75" customHeight="1" x14ac:dyDescent="0.15">
      <c r="B20" s="154"/>
      <c r="C20" s="134">
        <v>10</v>
      </c>
      <c r="D20" s="155"/>
      <c r="E20" s="157">
        <v>654</v>
      </c>
      <c r="F20" s="173">
        <v>714</v>
      </c>
      <c r="G20" s="138">
        <v>683</v>
      </c>
      <c r="H20" s="173">
        <v>12846</v>
      </c>
      <c r="I20" s="157">
        <v>662</v>
      </c>
      <c r="J20" s="173">
        <v>725</v>
      </c>
      <c r="K20" s="138">
        <v>677</v>
      </c>
      <c r="L20" s="173">
        <v>14353</v>
      </c>
      <c r="M20" s="157">
        <v>677</v>
      </c>
      <c r="N20" s="173">
        <v>704</v>
      </c>
      <c r="O20" s="138">
        <v>679</v>
      </c>
      <c r="P20" s="173">
        <v>6531</v>
      </c>
      <c r="Q20" s="157">
        <v>1412</v>
      </c>
      <c r="R20" s="173">
        <v>1533</v>
      </c>
      <c r="S20" s="138">
        <v>1469</v>
      </c>
      <c r="T20" s="173">
        <v>782</v>
      </c>
      <c r="U20" s="154">
        <v>945</v>
      </c>
      <c r="V20" s="156">
        <v>1334</v>
      </c>
      <c r="W20" s="134">
        <v>1076</v>
      </c>
      <c r="X20" s="156">
        <v>9755</v>
      </c>
      <c r="Z20" s="134"/>
    </row>
    <row r="21" spans="2:26" ht="12.75" customHeight="1" x14ac:dyDescent="0.15">
      <c r="B21" s="149"/>
      <c r="C21" s="150">
        <v>11</v>
      </c>
      <c r="D21" s="150"/>
      <c r="E21" s="157">
        <v>554</v>
      </c>
      <c r="F21" s="173">
        <v>651</v>
      </c>
      <c r="G21" s="138">
        <v>597</v>
      </c>
      <c r="H21" s="173">
        <v>20230</v>
      </c>
      <c r="I21" s="157">
        <v>557</v>
      </c>
      <c r="J21" s="173">
        <v>646</v>
      </c>
      <c r="K21" s="138">
        <v>588</v>
      </c>
      <c r="L21" s="173">
        <v>14874</v>
      </c>
      <c r="M21" s="157">
        <v>593</v>
      </c>
      <c r="N21" s="173">
        <v>677</v>
      </c>
      <c r="O21" s="138">
        <v>633</v>
      </c>
      <c r="P21" s="173">
        <v>4746</v>
      </c>
      <c r="Q21" s="157">
        <v>1040</v>
      </c>
      <c r="R21" s="173">
        <v>1365</v>
      </c>
      <c r="S21" s="138">
        <v>1237</v>
      </c>
      <c r="T21" s="173">
        <v>815</v>
      </c>
      <c r="U21" s="149">
        <v>827</v>
      </c>
      <c r="V21" s="164">
        <v>1187</v>
      </c>
      <c r="W21" s="150">
        <v>991</v>
      </c>
      <c r="X21" s="164">
        <v>10366</v>
      </c>
      <c r="Z21" s="134"/>
    </row>
    <row r="22" spans="2:26" ht="12.75" customHeight="1" x14ac:dyDescent="0.15">
      <c r="B22" s="154"/>
      <c r="C22" s="790" t="s">
        <v>88</v>
      </c>
      <c r="D22" s="792"/>
      <c r="E22" s="139" t="s">
        <v>436</v>
      </c>
      <c r="F22" s="295"/>
      <c r="G22" s="295"/>
      <c r="H22" s="296"/>
      <c r="I22" s="139" t="s">
        <v>437</v>
      </c>
      <c r="J22" s="295"/>
      <c r="K22" s="295"/>
      <c r="L22" s="295"/>
      <c r="M22" s="139" t="s">
        <v>438</v>
      </c>
      <c r="N22" s="295"/>
      <c r="O22" s="295"/>
      <c r="P22" s="295"/>
      <c r="Q22" s="139" t="s">
        <v>209</v>
      </c>
      <c r="R22" s="295"/>
      <c r="S22" s="295"/>
      <c r="T22" s="296"/>
      <c r="U22" s="139" t="s">
        <v>439</v>
      </c>
      <c r="V22" s="295"/>
      <c r="W22" s="295"/>
      <c r="X22" s="296"/>
      <c r="Z22" s="134"/>
    </row>
    <row r="23" spans="2:26" ht="12.75" customHeight="1" x14ac:dyDescent="0.15">
      <c r="B23" s="154"/>
      <c r="C23" s="149"/>
      <c r="D23" s="160"/>
      <c r="E23" s="149"/>
      <c r="F23" s="150"/>
      <c r="G23" s="150"/>
      <c r="H23" s="160"/>
      <c r="I23" s="149"/>
      <c r="J23" s="150"/>
      <c r="K23" s="150"/>
      <c r="L23" s="150"/>
      <c r="M23" s="149"/>
      <c r="N23" s="150"/>
      <c r="O23" s="150"/>
      <c r="P23" s="150"/>
      <c r="Q23" s="149"/>
      <c r="R23" s="150"/>
      <c r="S23" s="150"/>
      <c r="T23" s="160"/>
      <c r="U23" s="149"/>
      <c r="V23" s="150"/>
      <c r="W23" s="150"/>
      <c r="X23" s="160"/>
      <c r="Z23" s="134"/>
    </row>
    <row r="24" spans="2:26" ht="12.75" customHeight="1" x14ac:dyDescent="0.15">
      <c r="B24" s="154" t="s">
        <v>94</v>
      </c>
      <c r="C24" s="134"/>
      <c r="D24" s="134"/>
      <c r="E24" s="147" t="s">
        <v>95</v>
      </c>
      <c r="F24" s="148" t="s">
        <v>96</v>
      </c>
      <c r="G24" s="143" t="s">
        <v>97</v>
      </c>
      <c r="H24" s="148" t="s">
        <v>98</v>
      </c>
      <c r="I24" s="147" t="s">
        <v>95</v>
      </c>
      <c r="J24" s="148" t="s">
        <v>96</v>
      </c>
      <c r="K24" s="143" t="s">
        <v>97</v>
      </c>
      <c r="L24" s="148" t="s">
        <v>98</v>
      </c>
      <c r="M24" s="147" t="s">
        <v>95</v>
      </c>
      <c r="N24" s="148" t="s">
        <v>96</v>
      </c>
      <c r="O24" s="143" t="s">
        <v>97</v>
      </c>
      <c r="P24" s="148" t="s">
        <v>98</v>
      </c>
      <c r="Q24" s="147" t="s">
        <v>95</v>
      </c>
      <c r="R24" s="148" t="s">
        <v>96</v>
      </c>
      <c r="S24" s="143" t="s">
        <v>97</v>
      </c>
      <c r="T24" s="148" t="s">
        <v>98</v>
      </c>
      <c r="U24" s="147" t="s">
        <v>95</v>
      </c>
      <c r="V24" s="148" t="s">
        <v>96</v>
      </c>
      <c r="W24" s="143" t="s">
        <v>97</v>
      </c>
      <c r="X24" s="148" t="s">
        <v>98</v>
      </c>
    </row>
    <row r="25" spans="2:26" ht="12.75" customHeight="1" x14ac:dyDescent="0.15">
      <c r="B25" s="149"/>
      <c r="C25" s="150"/>
      <c r="D25" s="150"/>
      <c r="E25" s="151"/>
      <c r="F25" s="152"/>
      <c r="G25" s="153" t="s">
        <v>99</v>
      </c>
      <c r="H25" s="152"/>
      <c r="I25" s="151"/>
      <c r="J25" s="152"/>
      <c r="K25" s="153" t="s">
        <v>99</v>
      </c>
      <c r="L25" s="152"/>
      <c r="M25" s="151"/>
      <c r="N25" s="152"/>
      <c r="O25" s="153" t="s">
        <v>99</v>
      </c>
      <c r="P25" s="152"/>
      <c r="Q25" s="151"/>
      <c r="R25" s="152"/>
      <c r="S25" s="153" t="s">
        <v>99</v>
      </c>
      <c r="T25" s="152"/>
      <c r="U25" s="151"/>
      <c r="V25" s="152"/>
      <c r="W25" s="153" t="s">
        <v>99</v>
      </c>
      <c r="X25" s="152"/>
    </row>
    <row r="26" spans="2:26" ht="12.75" customHeight="1" x14ac:dyDescent="0.15">
      <c r="B26" s="154"/>
      <c r="C26" s="134">
        <v>19</v>
      </c>
      <c r="D26" s="134"/>
      <c r="E26" s="157">
        <v>2714</v>
      </c>
      <c r="F26" s="173">
        <v>3465</v>
      </c>
      <c r="G26" s="138">
        <v>3013.5</v>
      </c>
      <c r="H26" s="173">
        <v>29792</v>
      </c>
      <c r="I26" s="157">
        <v>630</v>
      </c>
      <c r="J26" s="173">
        <v>798</v>
      </c>
      <c r="K26" s="138">
        <v>712.95</v>
      </c>
      <c r="L26" s="173">
        <v>145702</v>
      </c>
      <c r="M26" s="157">
        <v>614</v>
      </c>
      <c r="N26" s="173">
        <v>819</v>
      </c>
      <c r="O26" s="138">
        <v>677.25</v>
      </c>
      <c r="P26" s="173">
        <v>111428</v>
      </c>
      <c r="Q26" s="154">
        <v>735</v>
      </c>
      <c r="R26" s="156">
        <v>1029</v>
      </c>
      <c r="S26" s="134">
        <v>850.5</v>
      </c>
      <c r="T26" s="156">
        <v>145677</v>
      </c>
      <c r="U26" s="154">
        <v>567</v>
      </c>
      <c r="V26" s="156">
        <v>719</v>
      </c>
      <c r="W26" s="134">
        <v>639.45000000000005</v>
      </c>
      <c r="X26" s="156">
        <v>109641</v>
      </c>
    </row>
    <row r="27" spans="2:26" ht="12.75" customHeight="1" x14ac:dyDescent="0.15">
      <c r="B27" s="149"/>
      <c r="C27" s="150">
        <v>20</v>
      </c>
      <c r="D27" s="150"/>
      <c r="E27" s="361">
        <v>2258</v>
      </c>
      <c r="F27" s="174">
        <v>3647</v>
      </c>
      <c r="G27" s="347">
        <v>2738.4</v>
      </c>
      <c r="H27" s="174">
        <v>18045</v>
      </c>
      <c r="I27" s="361">
        <v>583</v>
      </c>
      <c r="J27" s="174">
        <v>819</v>
      </c>
      <c r="K27" s="347">
        <v>705.6</v>
      </c>
      <c r="L27" s="174">
        <v>114046</v>
      </c>
      <c r="M27" s="361">
        <v>554</v>
      </c>
      <c r="N27" s="174">
        <v>802</v>
      </c>
      <c r="O27" s="347">
        <v>683.55</v>
      </c>
      <c r="P27" s="174">
        <v>86509</v>
      </c>
      <c r="Q27" s="149">
        <v>620</v>
      </c>
      <c r="R27" s="164">
        <v>896</v>
      </c>
      <c r="S27" s="150">
        <v>875.7</v>
      </c>
      <c r="T27" s="164">
        <v>92419</v>
      </c>
      <c r="U27" s="149">
        <v>593</v>
      </c>
      <c r="V27" s="164">
        <v>735</v>
      </c>
      <c r="W27" s="150">
        <v>657.3</v>
      </c>
      <c r="X27" s="164">
        <v>91660</v>
      </c>
    </row>
    <row r="28" spans="2:26" ht="12.75" customHeight="1" x14ac:dyDescent="0.15">
      <c r="B28" s="149"/>
      <c r="C28" s="150"/>
      <c r="D28" s="150"/>
      <c r="E28" s="361"/>
      <c r="F28" s="174"/>
      <c r="G28" s="347"/>
      <c r="H28" s="174"/>
      <c r="I28" s="361"/>
      <c r="J28" s="174"/>
      <c r="K28" s="347"/>
      <c r="L28" s="174"/>
      <c r="M28" s="361"/>
      <c r="N28" s="174"/>
      <c r="O28" s="347"/>
      <c r="P28" s="174"/>
      <c r="Q28" s="149"/>
      <c r="R28" s="164"/>
      <c r="S28" s="150"/>
      <c r="T28" s="164"/>
      <c r="U28" s="149"/>
      <c r="V28" s="164"/>
      <c r="W28" s="150"/>
      <c r="X28" s="164"/>
    </row>
    <row r="29" spans="2:26" ht="12.75" customHeight="1" x14ac:dyDescent="0.15">
      <c r="B29" s="154" t="s">
        <v>434</v>
      </c>
      <c r="C29" s="134">
        <v>3</v>
      </c>
      <c r="D29" s="134" t="s">
        <v>435</v>
      </c>
      <c r="E29" s="157">
        <v>3392</v>
      </c>
      <c r="F29" s="173">
        <v>3392</v>
      </c>
      <c r="G29" s="138">
        <v>3392</v>
      </c>
      <c r="H29" s="173">
        <v>1334</v>
      </c>
      <c r="I29" s="157">
        <v>641</v>
      </c>
      <c r="J29" s="173">
        <v>683</v>
      </c>
      <c r="K29" s="138">
        <v>646</v>
      </c>
      <c r="L29" s="173">
        <v>13660</v>
      </c>
      <c r="M29" s="157">
        <v>651</v>
      </c>
      <c r="N29" s="173">
        <v>672</v>
      </c>
      <c r="O29" s="138">
        <v>660</v>
      </c>
      <c r="P29" s="173">
        <v>8444</v>
      </c>
      <c r="Q29" s="154">
        <v>819</v>
      </c>
      <c r="R29" s="156">
        <v>896</v>
      </c>
      <c r="S29" s="134">
        <v>855</v>
      </c>
      <c r="T29" s="156">
        <v>6111</v>
      </c>
      <c r="U29" s="154">
        <v>609</v>
      </c>
      <c r="V29" s="156">
        <v>650</v>
      </c>
      <c r="W29" s="134">
        <v>644</v>
      </c>
      <c r="X29" s="156">
        <v>8899</v>
      </c>
    </row>
    <row r="30" spans="2:26" ht="12.75" customHeight="1" x14ac:dyDescent="0.15">
      <c r="B30" s="154"/>
      <c r="C30" s="134">
        <v>4</v>
      </c>
      <c r="D30" s="134"/>
      <c r="E30" s="157" t="s">
        <v>267</v>
      </c>
      <c r="F30" s="173" t="s">
        <v>267</v>
      </c>
      <c r="G30" s="138" t="s">
        <v>267</v>
      </c>
      <c r="H30" s="173">
        <v>1356</v>
      </c>
      <c r="I30" s="157">
        <v>620</v>
      </c>
      <c r="J30" s="173">
        <v>656</v>
      </c>
      <c r="K30" s="138">
        <v>637</v>
      </c>
      <c r="L30" s="173">
        <v>11425</v>
      </c>
      <c r="M30" s="157">
        <v>620</v>
      </c>
      <c r="N30" s="173">
        <v>683</v>
      </c>
      <c r="O30" s="138">
        <v>636</v>
      </c>
      <c r="P30" s="173">
        <v>8483</v>
      </c>
      <c r="Q30" s="154">
        <v>824</v>
      </c>
      <c r="R30" s="156">
        <v>873</v>
      </c>
      <c r="S30" s="134">
        <v>843</v>
      </c>
      <c r="T30" s="156">
        <v>6400</v>
      </c>
      <c r="U30" s="154">
        <v>593</v>
      </c>
      <c r="V30" s="156">
        <v>645</v>
      </c>
      <c r="W30" s="134">
        <v>620</v>
      </c>
      <c r="X30" s="156">
        <v>5418</v>
      </c>
    </row>
    <row r="31" spans="2:26" ht="12.75" customHeight="1" x14ac:dyDescent="0.15">
      <c r="B31" s="154"/>
      <c r="C31" s="134">
        <v>5</v>
      </c>
      <c r="D31" s="134"/>
      <c r="E31" s="157">
        <v>2573</v>
      </c>
      <c r="F31" s="173">
        <v>2730</v>
      </c>
      <c r="G31" s="138">
        <v>2659</v>
      </c>
      <c r="H31" s="173">
        <v>998</v>
      </c>
      <c r="I31" s="157">
        <v>630</v>
      </c>
      <c r="J31" s="173">
        <v>683</v>
      </c>
      <c r="K31" s="138">
        <v>658</v>
      </c>
      <c r="L31" s="173">
        <v>11389</v>
      </c>
      <c r="M31" s="157">
        <v>630</v>
      </c>
      <c r="N31" s="173">
        <v>683</v>
      </c>
      <c r="O31" s="138">
        <v>655</v>
      </c>
      <c r="P31" s="173">
        <v>5767</v>
      </c>
      <c r="Q31" s="154">
        <v>830</v>
      </c>
      <c r="R31" s="156">
        <v>868</v>
      </c>
      <c r="S31" s="134">
        <v>849</v>
      </c>
      <c r="T31" s="156">
        <v>16078</v>
      </c>
      <c r="U31" s="154">
        <v>604</v>
      </c>
      <c r="V31" s="156">
        <v>641</v>
      </c>
      <c r="W31" s="134">
        <v>626</v>
      </c>
      <c r="X31" s="156">
        <v>8442</v>
      </c>
    </row>
    <row r="32" spans="2:26" ht="12.75" customHeight="1" x14ac:dyDescent="0.15">
      <c r="B32" s="154"/>
      <c r="C32" s="134">
        <v>6</v>
      </c>
      <c r="D32" s="134"/>
      <c r="E32" s="157">
        <v>2300</v>
      </c>
      <c r="F32" s="173">
        <v>2678</v>
      </c>
      <c r="G32" s="138">
        <v>2578</v>
      </c>
      <c r="H32" s="173">
        <v>1484</v>
      </c>
      <c r="I32" s="157">
        <v>634</v>
      </c>
      <c r="J32" s="173">
        <v>716</v>
      </c>
      <c r="K32" s="138">
        <v>663</v>
      </c>
      <c r="L32" s="173">
        <v>12731</v>
      </c>
      <c r="M32" s="157">
        <v>646</v>
      </c>
      <c r="N32" s="173">
        <v>704</v>
      </c>
      <c r="O32" s="138">
        <v>667</v>
      </c>
      <c r="P32" s="173">
        <v>6872</v>
      </c>
      <c r="Q32" s="154">
        <v>798</v>
      </c>
      <c r="R32" s="156">
        <v>851</v>
      </c>
      <c r="S32" s="134">
        <v>820</v>
      </c>
      <c r="T32" s="156">
        <v>10971</v>
      </c>
      <c r="U32" s="154">
        <v>606</v>
      </c>
      <c r="V32" s="156">
        <v>642</v>
      </c>
      <c r="W32" s="134">
        <v>628</v>
      </c>
      <c r="X32" s="156">
        <v>10729</v>
      </c>
    </row>
    <row r="33" spans="2:24" ht="12.75" customHeight="1" x14ac:dyDescent="0.15">
      <c r="B33" s="154"/>
      <c r="C33" s="134">
        <v>7</v>
      </c>
      <c r="D33" s="134"/>
      <c r="E33" s="157">
        <v>2457</v>
      </c>
      <c r="F33" s="173">
        <v>2692</v>
      </c>
      <c r="G33" s="138">
        <v>2579</v>
      </c>
      <c r="H33" s="173">
        <v>1409</v>
      </c>
      <c r="I33" s="157">
        <v>709</v>
      </c>
      <c r="J33" s="173">
        <v>791</v>
      </c>
      <c r="K33" s="138">
        <v>748</v>
      </c>
      <c r="L33" s="173">
        <v>8272</v>
      </c>
      <c r="M33" s="157">
        <v>714</v>
      </c>
      <c r="N33" s="173">
        <v>777</v>
      </c>
      <c r="O33" s="138">
        <v>743</v>
      </c>
      <c r="P33" s="173">
        <v>5407</v>
      </c>
      <c r="Q33" s="154">
        <v>809</v>
      </c>
      <c r="R33" s="156">
        <v>862</v>
      </c>
      <c r="S33" s="134">
        <v>830</v>
      </c>
      <c r="T33" s="156">
        <v>7436</v>
      </c>
      <c r="U33" s="154">
        <v>634</v>
      </c>
      <c r="V33" s="156">
        <v>714</v>
      </c>
      <c r="W33" s="134">
        <v>673</v>
      </c>
      <c r="X33" s="156">
        <v>9991</v>
      </c>
    </row>
    <row r="34" spans="2:24" ht="12.75" customHeight="1" x14ac:dyDescent="0.15">
      <c r="B34" s="154"/>
      <c r="C34" s="134">
        <v>8</v>
      </c>
      <c r="D34" s="134"/>
      <c r="E34" s="157">
        <v>2436</v>
      </c>
      <c r="F34" s="173">
        <v>2667</v>
      </c>
      <c r="G34" s="138">
        <v>2601</v>
      </c>
      <c r="H34" s="173">
        <v>1979</v>
      </c>
      <c r="I34" s="157">
        <v>735</v>
      </c>
      <c r="J34" s="173">
        <v>809</v>
      </c>
      <c r="K34" s="138">
        <v>767</v>
      </c>
      <c r="L34" s="173">
        <v>12726</v>
      </c>
      <c r="M34" s="157">
        <v>714</v>
      </c>
      <c r="N34" s="173">
        <v>802</v>
      </c>
      <c r="O34" s="138">
        <v>755</v>
      </c>
      <c r="P34" s="173">
        <v>9894</v>
      </c>
      <c r="Q34" s="154">
        <v>767</v>
      </c>
      <c r="R34" s="156">
        <v>891</v>
      </c>
      <c r="S34" s="134">
        <v>834</v>
      </c>
      <c r="T34" s="156">
        <v>9681</v>
      </c>
      <c r="U34" s="154">
        <v>666</v>
      </c>
      <c r="V34" s="156">
        <v>735</v>
      </c>
      <c r="W34" s="134">
        <v>697</v>
      </c>
      <c r="X34" s="156">
        <v>10807</v>
      </c>
    </row>
    <row r="35" spans="2:24" ht="12.75" customHeight="1" x14ac:dyDescent="0.15">
      <c r="B35" s="154"/>
      <c r="C35" s="134">
        <v>9</v>
      </c>
      <c r="D35" s="155"/>
      <c r="E35" s="157">
        <v>2415</v>
      </c>
      <c r="F35" s="173">
        <v>2625</v>
      </c>
      <c r="G35" s="138">
        <v>2492</v>
      </c>
      <c r="H35" s="173">
        <v>1550</v>
      </c>
      <c r="I35" s="157">
        <v>735</v>
      </c>
      <c r="J35" s="173">
        <v>819</v>
      </c>
      <c r="K35" s="138">
        <v>779</v>
      </c>
      <c r="L35" s="173">
        <v>11098</v>
      </c>
      <c r="M35" s="157">
        <v>712</v>
      </c>
      <c r="N35" s="173">
        <v>788</v>
      </c>
      <c r="O35" s="138">
        <v>751</v>
      </c>
      <c r="P35" s="173">
        <v>13168</v>
      </c>
      <c r="Q35" s="154">
        <v>809</v>
      </c>
      <c r="R35" s="156">
        <v>872</v>
      </c>
      <c r="S35" s="134">
        <v>830</v>
      </c>
      <c r="T35" s="156">
        <v>7205</v>
      </c>
      <c r="U35" s="154">
        <v>677</v>
      </c>
      <c r="V35" s="156">
        <v>725</v>
      </c>
      <c r="W35" s="134">
        <v>695</v>
      </c>
      <c r="X35" s="156">
        <v>10361</v>
      </c>
    </row>
    <row r="36" spans="2:24" ht="12.75" customHeight="1" x14ac:dyDescent="0.15">
      <c r="B36" s="154"/>
      <c r="C36" s="134">
        <v>10</v>
      </c>
      <c r="D36" s="155"/>
      <c r="E36" s="157">
        <v>2352</v>
      </c>
      <c r="F36" s="173">
        <v>2538</v>
      </c>
      <c r="G36" s="138">
        <v>2414</v>
      </c>
      <c r="H36" s="173">
        <v>1915</v>
      </c>
      <c r="I36" s="157">
        <v>748</v>
      </c>
      <c r="J36" s="173">
        <v>798</v>
      </c>
      <c r="K36" s="138">
        <v>758</v>
      </c>
      <c r="L36" s="173">
        <v>7744</v>
      </c>
      <c r="M36" s="157">
        <v>680</v>
      </c>
      <c r="N36" s="173">
        <v>767</v>
      </c>
      <c r="O36" s="138">
        <v>727</v>
      </c>
      <c r="P36" s="173">
        <v>5648</v>
      </c>
      <c r="Q36" s="154">
        <v>744</v>
      </c>
      <c r="R36" s="156">
        <v>820</v>
      </c>
      <c r="S36" s="134">
        <v>777</v>
      </c>
      <c r="T36" s="156">
        <v>6672</v>
      </c>
      <c r="U36" s="154">
        <v>688</v>
      </c>
      <c r="V36" s="156">
        <v>714</v>
      </c>
      <c r="W36" s="134">
        <v>696</v>
      </c>
      <c r="X36" s="156">
        <v>5907</v>
      </c>
    </row>
    <row r="37" spans="2:24" ht="12.75" customHeight="1" x14ac:dyDescent="0.15">
      <c r="B37" s="149"/>
      <c r="C37" s="150">
        <v>11</v>
      </c>
      <c r="D37" s="150"/>
      <c r="E37" s="361">
        <v>2258</v>
      </c>
      <c r="F37" s="174">
        <v>2310</v>
      </c>
      <c r="G37" s="347">
        <v>2279</v>
      </c>
      <c r="H37" s="174">
        <v>3756</v>
      </c>
      <c r="I37" s="361">
        <v>583</v>
      </c>
      <c r="J37" s="174">
        <v>701</v>
      </c>
      <c r="K37" s="347">
        <v>644</v>
      </c>
      <c r="L37" s="174">
        <v>9539</v>
      </c>
      <c r="M37" s="361">
        <v>554</v>
      </c>
      <c r="N37" s="174">
        <v>680</v>
      </c>
      <c r="O37" s="347">
        <v>606</v>
      </c>
      <c r="P37" s="174">
        <v>10606</v>
      </c>
      <c r="Q37" s="149">
        <v>620</v>
      </c>
      <c r="R37" s="164">
        <v>721</v>
      </c>
      <c r="S37" s="150">
        <v>662</v>
      </c>
      <c r="T37" s="164">
        <v>9781</v>
      </c>
      <c r="U37" s="149">
        <v>596</v>
      </c>
      <c r="V37" s="164">
        <v>596</v>
      </c>
      <c r="W37" s="150">
        <v>596</v>
      </c>
      <c r="X37" s="164">
        <v>5207</v>
      </c>
    </row>
    <row r="38" spans="2:24" ht="6" customHeight="1" x14ac:dyDescent="0.15"/>
    <row r="39" spans="2:24" ht="12.75" customHeight="1" x14ac:dyDescent="0.15">
      <c r="B39" s="180" t="s">
        <v>109</v>
      </c>
      <c r="C39" s="657" t="s">
        <v>440</v>
      </c>
    </row>
    <row r="40" spans="2:24" ht="12.75" customHeight="1" x14ac:dyDescent="0.15">
      <c r="B40" s="225" t="s">
        <v>111</v>
      </c>
      <c r="C40" s="135" t="s">
        <v>441</v>
      </c>
    </row>
    <row r="41" spans="2:24" ht="12.75" customHeight="1" x14ac:dyDescent="0.15">
      <c r="B41" s="180"/>
      <c r="C41" s="657"/>
    </row>
    <row r="42" spans="2:24" x14ac:dyDescent="0.15">
      <c r="B42" s="225"/>
    </row>
    <row r="43" spans="2:24" x14ac:dyDescent="0.15">
      <c r="B43" s="593"/>
    </row>
    <row r="44" spans="2:24" x14ac:dyDescent="0.15">
      <c r="D44" s="657"/>
      <c r="E44" s="657"/>
      <c r="F44" s="657"/>
      <c r="G44" s="657"/>
      <c r="H44" s="657"/>
      <c r="I44" s="657"/>
      <c r="J44" s="657"/>
      <c r="K44" s="657"/>
      <c r="L44" s="657"/>
    </row>
    <row r="45" spans="2:24" x14ac:dyDescent="0.15">
      <c r="B45" s="593"/>
      <c r="C45" s="657"/>
      <c r="D45" s="657"/>
      <c r="E45" s="657"/>
      <c r="F45" s="657"/>
      <c r="G45" s="657"/>
      <c r="H45" s="657"/>
      <c r="I45" s="657"/>
      <c r="J45" s="657"/>
      <c r="K45" s="657"/>
      <c r="L45" s="657"/>
    </row>
    <row r="46" spans="2:24" x14ac:dyDescent="0.15">
      <c r="D46" s="657"/>
      <c r="E46" s="657"/>
      <c r="F46" s="657"/>
      <c r="G46" s="657"/>
      <c r="H46" s="657"/>
      <c r="I46" s="657"/>
      <c r="J46" s="657"/>
      <c r="K46" s="657"/>
      <c r="L46" s="657"/>
    </row>
  </sheetData>
  <mergeCells count="2">
    <mergeCell ref="C6:D6"/>
    <mergeCell ref="C22:D22"/>
  </mergeCells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zoomScaleNormal="100" workbookViewId="0">
      <selection activeCell="E9" sqref="E9:T9"/>
    </sheetView>
  </sheetViews>
  <sheetFormatPr defaultColWidth="7.5" defaultRowHeight="12" x14ac:dyDescent="0.15"/>
  <cols>
    <col min="1" max="1" width="1" style="135" customWidth="1"/>
    <col min="2" max="2" width="4.125" style="135" customWidth="1"/>
    <col min="3" max="3" width="8.375" style="135" customWidth="1"/>
    <col min="4" max="4" width="2.25" style="135" customWidth="1"/>
    <col min="5" max="5" width="7.125" style="135" customWidth="1"/>
    <col min="6" max="7" width="7.625" style="135" customWidth="1"/>
    <col min="8" max="8" width="8.125" style="135" customWidth="1"/>
    <col min="9" max="9" width="7.125" style="135" customWidth="1"/>
    <col min="10" max="11" width="7.625" style="135" customWidth="1"/>
    <col min="12" max="12" width="8.125" style="135" customWidth="1"/>
    <col min="13" max="13" width="7.125" style="135" customWidth="1"/>
    <col min="14" max="15" width="7.625" style="135" customWidth="1"/>
    <col min="16" max="16" width="8.125" style="135" customWidth="1"/>
    <col min="17" max="17" width="7.25" style="135" customWidth="1"/>
    <col min="18" max="19" width="7.625" style="135" customWidth="1"/>
    <col min="20" max="20" width="8.125" style="135" customWidth="1"/>
    <col min="21" max="16384" width="7.5" style="135"/>
  </cols>
  <sheetData>
    <row r="1" spans="2:43" x14ac:dyDescent="0.15">
      <c r="B1" s="135" t="s">
        <v>211</v>
      </c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</row>
    <row r="2" spans="2:43" x14ac:dyDescent="0.15">
      <c r="B2" s="135" t="s">
        <v>212</v>
      </c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</row>
    <row r="3" spans="2:43" x14ac:dyDescent="0.15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T3" s="137" t="s">
        <v>225</v>
      </c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8"/>
      <c r="AP3" s="134"/>
      <c r="AQ3" s="134"/>
    </row>
    <row r="4" spans="2:43" ht="6" customHeight="1" x14ac:dyDescent="0.15">
      <c r="B4" s="134"/>
      <c r="C4" s="134"/>
      <c r="D4" s="134"/>
      <c r="E4" s="150"/>
      <c r="F4" s="150"/>
      <c r="G4" s="150"/>
      <c r="H4" s="150"/>
      <c r="I4" s="150"/>
      <c r="J4" s="150"/>
      <c r="K4" s="150"/>
      <c r="L4" s="150"/>
      <c r="M4" s="134"/>
      <c r="T4" s="137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8"/>
      <c r="AP4" s="134"/>
      <c r="AQ4" s="134"/>
    </row>
    <row r="5" spans="2:43" ht="13.5" customHeight="1" x14ac:dyDescent="0.15">
      <c r="B5" s="139"/>
      <c r="C5" s="776" t="s">
        <v>88</v>
      </c>
      <c r="D5" s="778"/>
      <c r="E5" s="776" t="s">
        <v>213</v>
      </c>
      <c r="F5" s="777"/>
      <c r="G5" s="777"/>
      <c r="H5" s="778"/>
      <c r="I5" s="776" t="s">
        <v>343</v>
      </c>
      <c r="J5" s="777"/>
      <c r="K5" s="777"/>
      <c r="L5" s="778"/>
      <c r="M5" s="776" t="s">
        <v>215</v>
      </c>
      <c r="N5" s="777"/>
      <c r="O5" s="777"/>
      <c r="P5" s="778"/>
      <c r="Q5" s="776" t="s">
        <v>442</v>
      </c>
      <c r="R5" s="777"/>
      <c r="S5" s="777"/>
      <c r="T5" s="778"/>
      <c r="V5" s="134"/>
      <c r="W5" s="134"/>
      <c r="X5" s="772"/>
      <c r="Y5" s="772"/>
      <c r="Z5" s="772"/>
      <c r="AA5" s="772"/>
      <c r="AB5" s="772"/>
      <c r="AC5" s="772"/>
      <c r="AD5" s="772"/>
      <c r="AE5" s="772"/>
      <c r="AF5" s="772"/>
      <c r="AG5" s="772"/>
      <c r="AH5" s="772"/>
      <c r="AI5" s="772"/>
      <c r="AJ5" s="772"/>
      <c r="AK5" s="772"/>
      <c r="AL5" s="772"/>
      <c r="AM5" s="772"/>
      <c r="AN5" s="772"/>
      <c r="AO5" s="772"/>
      <c r="AP5" s="134"/>
      <c r="AQ5" s="134"/>
    </row>
    <row r="6" spans="2:43" x14ac:dyDescent="0.15">
      <c r="B6" s="149" t="s">
        <v>217</v>
      </c>
      <c r="C6" s="150"/>
      <c r="D6" s="160"/>
      <c r="E6" s="151" t="s">
        <v>221</v>
      </c>
      <c r="F6" s="270" t="s">
        <v>222</v>
      </c>
      <c r="G6" s="153" t="s">
        <v>175</v>
      </c>
      <c r="H6" s="270" t="s">
        <v>98</v>
      </c>
      <c r="I6" s="151" t="s">
        <v>221</v>
      </c>
      <c r="J6" s="270" t="s">
        <v>222</v>
      </c>
      <c r="K6" s="153" t="s">
        <v>175</v>
      </c>
      <c r="L6" s="270" t="s">
        <v>443</v>
      </c>
      <c r="M6" s="151" t="s">
        <v>444</v>
      </c>
      <c r="N6" s="270" t="s">
        <v>222</v>
      </c>
      <c r="O6" s="153" t="s">
        <v>175</v>
      </c>
      <c r="P6" s="270" t="s">
        <v>176</v>
      </c>
      <c r="Q6" s="151" t="s">
        <v>221</v>
      </c>
      <c r="R6" s="270" t="s">
        <v>222</v>
      </c>
      <c r="S6" s="153" t="s">
        <v>175</v>
      </c>
      <c r="T6" s="270" t="s">
        <v>443</v>
      </c>
      <c r="V6" s="134"/>
      <c r="W6" s="134"/>
      <c r="X6" s="134"/>
      <c r="Y6" s="134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34"/>
      <c r="AQ6" s="134"/>
    </row>
    <row r="7" spans="2:43" x14ac:dyDescent="0.15">
      <c r="B7" s="154"/>
      <c r="C7" s="134">
        <v>22</v>
      </c>
      <c r="D7" s="155"/>
      <c r="E7" s="328">
        <v>714</v>
      </c>
      <c r="F7" s="328">
        <v>1229</v>
      </c>
      <c r="G7" s="328">
        <v>872</v>
      </c>
      <c r="H7" s="328">
        <v>1004155</v>
      </c>
      <c r="I7" s="328">
        <v>378</v>
      </c>
      <c r="J7" s="328">
        <v>651</v>
      </c>
      <c r="K7" s="328">
        <v>495</v>
      </c>
      <c r="L7" s="328">
        <v>2419215</v>
      </c>
      <c r="M7" s="328">
        <v>735</v>
      </c>
      <c r="N7" s="328">
        <v>1208</v>
      </c>
      <c r="O7" s="328">
        <v>947</v>
      </c>
      <c r="P7" s="328">
        <v>2088933</v>
      </c>
      <c r="Q7" s="328">
        <v>662</v>
      </c>
      <c r="R7" s="328">
        <v>1124</v>
      </c>
      <c r="S7" s="328">
        <v>833</v>
      </c>
      <c r="T7" s="328">
        <v>2044812</v>
      </c>
      <c r="U7" s="134"/>
      <c r="V7" s="134"/>
      <c r="W7" s="134"/>
      <c r="X7" s="134"/>
      <c r="Y7" s="134"/>
      <c r="Z7" s="658"/>
      <c r="AA7" s="658"/>
      <c r="AB7" s="658"/>
      <c r="AC7" s="658"/>
      <c r="AD7" s="658"/>
      <c r="AE7" s="658"/>
      <c r="AF7" s="658"/>
      <c r="AG7" s="658"/>
      <c r="AH7" s="658"/>
      <c r="AI7" s="658"/>
      <c r="AJ7" s="658"/>
      <c r="AK7" s="658"/>
      <c r="AL7" s="658"/>
      <c r="AM7" s="658"/>
      <c r="AN7" s="658"/>
      <c r="AO7" s="658"/>
      <c r="AP7" s="134"/>
      <c r="AQ7" s="134"/>
    </row>
    <row r="8" spans="2:43" x14ac:dyDescent="0.15">
      <c r="B8" s="154"/>
      <c r="C8" s="134">
        <v>23</v>
      </c>
      <c r="D8" s="155"/>
      <c r="E8" s="309">
        <v>703.5</v>
      </c>
      <c r="F8" s="309">
        <v>1148.7</v>
      </c>
      <c r="G8" s="309">
        <v>905.12014310624284</v>
      </c>
      <c r="H8" s="309">
        <v>1005361.4000000006</v>
      </c>
      <c r="I8" s="309">
        <v>399</v>
      </c>
      <c r="J8" s="309">
        <v>693</v>
      </c>
      <c r="K8" s="309">
        <v>544.08967452531874</v>
      </c>
      <c r="L8" s="309">
        <v>2208149.9</v>
      </c>
      <c r="M8" s="309">
        <v>735</v>
      </c>
      <c r="N8" s="309">
        <v>1155</v>
      </c>
      <c r="O8" s="309">
        <v>935.84777264866136</v>
      </c>
      <c r="P8" s="309">
        <v>2361527.1000000006</v>
      </c>
      <c r="Q8" s="309">
        <v>661.5</v>
      </c>
      <c r="R8" s="309">
        <v>1050</v>
      </c>
      <c r="S8" s="309">
        <v>858.18410599841957</v>
      </c>
      <c r="T8" s="338">
        <v>1927835.1000000006</v>
      </c>
      <c r="U8" s="134"/>
      <c r="V8" s="134"/>
      <c r="W8" s="134"/>
      <c r="X8" s="134"/>
      <c r="Y8" s="134"/>
      <c r="Z8" s="658"/>
      <c r="AA8" s="658"/>
      <c r="AB8" s="658"/>
      <c r="AC8" s="658"/>
      <c r="AD8" s="658"/>
      <c r="AE8" s="658"/>
      <c r="AF8" s="658"/>
      <c r="AG8" s="658"/>
      <c r="AH8" s="658"/>
      <c r="AI8" s="658"/>
      <c r="AJ8" s="658"/>
      <c r="AK8" s="658"/>
      <c r="AL8" s="658"/>
      <c r="AM8" s="658"/>
      <c r="AN8" s="658"/>
      <c r="AO8" s="658"/>
      <c r="AP8" s="134"/>
      <c r="AQ8" s="134"/>
    </row>
    <row r="9" spans="2:43" x14ac:dyDescent="0.15">
      <c r="B9" s="149" t="s">
        <v>377</v>
      </c>
      <c r="C9" s="150">
        <v>24</v>
      </c>
      <c r="D9" s="160" t="s">
        <v>378</v>
      </c>
      <c r="E9" s="635">
        <v>703.5</v>
      </c>
      <c r="F9" s="635">
        <v>1155</v>
      </c>
      <c r="G9" s="635">
        <v>863.1</v>
      </c>
      <c r="H9" s="635">
        <v>1071861.5000000002</v>
      </c>
      <c r="I9" s="635">
        <v>378</v>
      </c>
      <c r="J9" s="635">
        <v>682.5</v>
      </c>
      <c r="K9" s="635">
        <v>493.5</v>
      </c>
      <c r="L9" s="635">
        <v>2213246.8000000003</v>
      </c>
      <c r="M9" s="635">
        <v>714</v>
      </c>
      <c r="N9" s="635">
        <v>1134</v>
      </c>
      <c r="O9" s="635">
        <v>891.45</v>
      </c>
      <c r="P9" s="635">
        <v>2176346.6999999997</v>
      </c>
      <c r="Q9" s="635">
        <v>682.5</v>
      </c>
      <c r="R9" s="635">
        <v>1123.5</v>
      </c>
      <c r="S9" s="635">
        <v>822.15000000000009</v>
      </c>
      <c r="T9" s="636">
        <v>1963498.7</v>
      </c>
      <c r="U9" s="134"/>
      <c r="V9" s="134"/>
      <c r="W9" s="134"/>
      <c r="X9" s="134"/>
      <c r="Y9" s="134"/>
      <c r="Z9" s="310"/>
      <c r="AA9" s="310"/>
      <c r="AB9" s="310"/>
      <c r="AC9" s="310"/>
      <c r="AD9" s="310"/>
      <c r="AE9" s="310"/>
      <c r="AF9" s="310"/>
      <c r="AG9" s="310"/>
      <c r="AH9" s="310"/>
      <c r="AI9" s="310"/>
      <c r="AJ9" s="310"/>
      <c r="AK9" s="310"/>
      <c r="AL9" s="310"/>
      <c r="AM9" s="310"/>
      <c r="AN9" s="310"/>
      <c r="AO9" s="310"/>
      <c r="AP9" s="134"/>
      <c r="AQ9" s="134"/>
    </row>
    <row r="10" spans="2:43" x14ac:dyDescent="0.15">
      <c r="B10" s="154"/>
      <c r="C10" s="134">
        <v>10</v>
      </c>
      <c r="D10" s="155"/>
      <c r="E10" s="328">
        <v>724.5</v>
      </c>
      <c r="F10" s="328">
        <v>892.5</v>
      </c>
      <c r="G10" s="328">
        <v>809.60979681850552</v>
      </c>
      <c r="H10" s="328">
        <v>105274.20000000001</v>
      </c>
      <c r="I10" s="328">
        <v>409.5</v>
      </c>
      <c r="J10" s="328">
        <v>567</v>
      </c>
      <c r="K10" s="328">
        <v>469.92414280345025</v>
      </c>
      <c r="L10" s="328">
        <v>207543.8</v>
      </c>
      <c r="M10" s="328">
        <v>735</v>
      </c>
      <c r="N10" s="328">
        <v>945</v>
      </c>
      <c r="O10" s="328">
        <v>833.74794889067346</v>
      </c>
      <c r="P10" s="328">
        <v>195556.69999999998</v>
      </c>
      <c r="Q10" s="328">
        <v>682.5</v>
      </c>
      <c r="R10" s="328">
        <v>859.95</v>
      </c>
      <c r="S10" s="328">
        <v>755.53156000754916</v>
      </c>
      <c r="T10" s="659">
        <v>168874.19999999998</v>
      </c>
      <c r="U10" s="134"/>
      <c r="V10" s="134"/>
      <c r="W10" s="134"/>
      <c r="X10" s="134"/>
      <c r="Y10" s="134"/>
      <c r="Z10" s="658"/>
      <c r="AA10" s="658"/>
      <c r="AB10" s="658"/>
      <c r="AC10" s="658"/>
      <c r="AD10" s="658"/>
      <c r="AE10" s="658"/>
      <c r="AF10" s="658"/>
      <c r="AG10" s="658"/>
      <c r="AH10" s="658"/>
      <c r="AI10" s="658"/>
      <c r="AJ10" s="658"/>
      <c r="AK10" s="658"/>
      <c r="AL10" s="658"/>
      <c r="AM10" s="658"/>
      <c r="AN10" s="658"/>
      <c r="AO10" s="658"/>
      <c r="AP10" s="134"/>
      <c r="AQ10" s="134"/>
    </row>
    <row r="11" spans="2:43" x14ac:dyDescent="0.15">
      <c r="B11" s="154"/>
      <c r="C11" s="134">
        <v>11</v>
      </c>
      <c r="D11" s="155"/>
      <c r="E11" s="328">
        <v>724.5</v>
      </c>
      <c r="F11" s="328">
        <v>892.5</v>
      </c>
      <c r="G11" s="328">
        <v>796.49308880528974</v>
      </c>
      <c r="H11" s="328">
        <v>91850.1</v>
      </c>
      <c r="I11" s="328">
        <v>399</v>
      </c>
      <c r="J11" s="328">
        <v>547.05000000000007</v>
      </c>
      <c r="K11" s="328">
        <v>450.96863784504876</v>
      </c>
      <c r="L11" s="328">
        <v>194331.59999999998</v>
      </c>
      <c r="M11" s="328">
        <v>735</v>
      </c>
      <c r="N11" s="328">
        <v>924</v>
      </c>
      <c r="O11" s="328">
        <v>826.75869170335272</v>
      </c>
      <c r="P11" s="328">
        <v>188626.8</v>
      </c>
      <c r="Q11" s="328">
        <v>703.5</v>
      </c>
      <c r="R11" s="328">
        <v>855.75</v>
      </c>
      <c r="S11" s="328">
        <v>774.77648943473969</v>
      </c>
      <c r="T11" s="659">
        <v>185624.09999999995</v>
      </c>
      <c r="U11" s="134"/>
      <c r="V11" s="134"/>
      <c r="W11" s="134"/>
      <c r="X11" s="134"/>
      <c r="Y11" s="134"/>
      <c r="Z11" s="658"/>
      <c r="AA11" s="658"/>
      <c r="AB11" s="658"/>
      <c r="AC11" s="658"/>
      <c r="AD11" s="658"/>
      <c r="AE11" s="658"/>
      <c r="AF11" s="658"/>
      <c r="AG11" s="658"/>
      <c r="AH11" s="658"/>
      <c r="AI11" s="658"/>
      <c r="AJ11" s="658"/>
      <c r="AK11" s="658"/>
      <c r="AL11" s="658"/>
      <c r="AM11" s="658"/>
      <c r="AN11" s="658"/>
      <c r="AO11" s="658"/>
      <c r="AP11" s="134"/>
      <c r="AQ11" s="134"/>
    </row>
    <row r="12" spans="2:43" x14ac:dyDescent="0.15">
      <c r="B12" s="154"/>
      <c r="C12" s="134">
        <v>12</v>
      </c>
      <c r="D12" s="155"/>
      <c r="E12" s="328">
        <v>777</v>
      </c>
      <c r="F12" s="328">
        <v>1155</v>
      </c>
      <c r="G12" s="328">
        <v>908.26677971564391</v>
      </c>
      <c r="H12" s="328">
        <v>100216.4</v>
      </c>
      <c r="I12" s="659">
        <v>378</v>
      </c>
      <c r="J12" s="328">
        <v>525</v>
      </c>
      <c r="K12" s="328">
        <v>444.87494127296327</v>
      </c>
      <c r="L12" s="328">
        <v>181507.99999999994</v>
      </c>
      <c r="M12" s="328">
        <v>766.5</v>
      </c>
      <c r="N12" s="328">
        <v>1134</v>
      </c>
      <c r="O12" s="328">
        <v>931.06518518518544</v>
      </c>
      <c r="P12" s="328">
        <v>244305.7</v>
      </c>
      <c r="Q12" s="328">
        <v>787.5</v>
      </c>
      <c r="R12" s="328">
        <v>1123.5</v>
      </c>
      <c r="S12" s="328">
        <v>913.71551413270345</v>
      </c>
      <c r="T12" s="659">
        <v>226830.29999999996</v>
      </c>
      <c r="U12" s="134"/>
      <c r="V12" s="134"/>
      <c r="W12" s="134"/>
      <c r="X12" s="134"/>
      <c r="Y12" s="134"/>
      <c r="Z12" s="658"/>
      <c r="AA12" s="658"/>
      <c r="AB12" s="658"/>
      <c r="AC12" s="658"/>
      <c r="AD12" s="658"/>
      <c r="AE12" s="658"/>
      <c r="AF12" s="658"/>
      <c r="AG12" s="658"/>
      <c r="AH12" s="658"/>
      <c r="AI12" s="658"/>
      <c r="AJ12" s="658"/>
      <c r="AK12" s="658"/>
      <c r="AL12" s="658"/>
      <c r="AM12" s="658"/>
      <c r="AN12" s="658"/>
      <c r="AO12" s="658"/>
      <c r="AP12" s="134"/>
      <c r="AQ12" s="134"/>
    </row>
    <row r="13" spans="2:43" x14ac:dyDescent="0.15">
      <c r="B13" s="154" t="s">
        <v>379</v>
      </c>
      <c r="C13" s="134">
        <v>1</v>
      </c>
      <c r="D13" s="155" t="s">
        <v>409</v>
      </c>
      <c r="E13" s="328">
        <v>735</v>
      </c>
      <c r="F13" s="328">
        <v>1029</v>
      </c>
      <c r="G13" s="328">
        <v>862.23044688269704</v>
      </c>
      <c r="H13" s="328">
        <v>90853.3</v>
      </c>
      <c r="I13" s="328">
        <v>399</v>
      </c>
      <c r="J13" s="328">
        <v>520.80000000000007</v>
      </c>
      <c r="K13" s="328">
        <v>435.94983925349902</v>
      </c>
      <c r="L13" s="328">
        <v>191338.1</v>
      </c>
      <c r="M13" s="328">
        <v>766.5</v>
      </c>
      <c r="N13" s="328">
        <v>1040.55</v>
      </c>
      <c r="O13" s="328">
        <v>888.17284147557348</v>
      </c>
      <c r="P13" s="328">
        <v>219914.30000000005</v>
      </c>
      <c r="Q13" s="328">
        <v>777</v>
      </c>
      <c r="R13" s="328">
        <v>1008</v>
      </c>
      <c r="S13" s="328">
        <v>858.76684277458833</v>
      </c>
      <c r="T13" s="659">
        <v>176653.3</v>
      </c>
      <c r="U13" s="134"/>
      <c r="V13" s="134"/>
      <c r="W13" s="134"/>
      <c r="X13" s="134"/>
      <c r="Y13" s="134"/>
      <c r="Z13" s="658"/>
      <c r="AA13" s="658"/>
      <c r="AB13" s="658"/>
      <c r="AC13" s="658"/>
      <c r="AD13" s="658"/>
      <c r="AE13" s="658"/>
      <c r="AF13" s="658"/>
      <c r="AG13" s="658"/>
      <c r="AH13" s="658"/>
      <c r="AI13" s="658"/>
      <c r="AJ13" s="658"/>
      <c r="AK13" s="658"/>
      <c r="AL13" s="658"/>
      <c r="AM13" s="658"/>
      <c r="AN13" s="658"/>
      <c r="AO13" s="658"/>
      <c r="AP13" s="134"/>
      <c r="AQ13" s="134"/>
    </row>
    <row r="14" spans="2:43" x14ac:dyDescent="0.15">
      <c r="B14" s="154"/>
      <c r="C14" s="134">
        <v>2</v>
      </c>
      <c r="D14" s="155"/>
      <c r="E14" s="328">
        <v>672</v>
      </c>
      <c r="F14" s="328">
        <v>945</v>
      </c>
      <c r="G14" s="328">
        <v>821.35437620133223</v>
      </c>
      <c r="H14" s="328">
        <v>83316.299999999988</v>
      </c>
      <c r="I14" s="328">
        <v>399</v>
      </c>
      <c r="J14" s="328">
        <v>541.27499999999998</v>
      </c>
      <c r="K14" s="328">
        <v>459.44454337634801</v>
      </c>
      <c r="L14" s="328">
        <v>191445.1</v>
      </c>
      <c r="M14" s="328">
        <v>714</v>
      </c>
      <c r="N14" s="328">
        <v>958.43999999999994</v>
      </c>
      <c r="O14" s="328">
        <v>836.94081345526649</v>
      </c>
      <c r="P14" s="328">
        <v>209906.40000000005</v>
      </c>
      <c r="Q14" s="328">
        <v>693</v>
      </c>
      <c r="R14" s="328">
        <v>945</v>
      </c>
      <c r="S14" s="328">
        <v>797.73175190116513</v>
      </c>
      <c r="T14" s="659">
        <v>163669.99999999994</v>
      </c>
      <c r="U14" s="134"/>
      <c r="V14" s="658"/>
      <c r="W14" s="134"/>
      <c r="X14" s="134"/>
      <c r="Y14" s="134"/>
      <c r="Z14" s="658"/>
      <c r="AA14" s="658"/>
      <c r="AB14" s="658"/>
      <c r="AC14" s="658"/>
      <c r="AD14" s="658"/>
      <c r="AE14" s="658"/>
      <c r="AF14" s="658"/>
      <c r="AG14" s="658"/>
      <c r="AH14" s="658"/>
      <c r="AI14" s="658"/>
      <c r="AJ14" s="658"/>
      <c r="AK14" s="658"/>
      <c r="AL14" s="658"/>
      <c r="AM14" s="658"/>
      <c r="AN14" s="658"/>
      <c r="AO14" s="658"/>
      <c r="AP14" s="134"/>
      <c r="AQ14" s="134"/>
    </row>
    <row r="15" spans="2:43" x14ac:dyDescent="0.15">
      <c r="B15" s="154"/>
      <c r="C15" s="134">
        <v>3</v>
      </c>
      <c r="D15" s="155"/>
      <c r="E15" s="328">
        <v>693</v>
      </c>
      <c r="F15" s="328">
        <v>924</v>
      </c>
      <c r="G15" s="328">
        <v>823.7964986899251</v>
      </c>
      <c r="H15" s="328">
        <v>80556.300000000017</v>
      </c>
      <c r="I15" s="328">
        <v>430.5</v>
      </c>
      <c r="J15" s="328">
        <v>551.25</v>
      </c>
      <c r="K15" s="328">
        <v>484.86263252077356</v>
      </c>
      <c r="L15" s="328">
        <v>159142.70000000001</v>
      </c>
      <c r="M15" s="328">
        <v>714</v>
      </c>
      <c r="N15" s="328">
        <v>970.2</v>
      </c>
      <c r="O15" s="328">
        <v>857.24930495036074</v>
      </c>
      <c r="P15" s="328">
        <v>136658.40000000002</v>
      </c>
      <c r="Q15" s="328">
        <v>693</v>
      </c>
      <c r="R15" s="328">
        <v>913.5</v>
      </c>
      <c r="S15" s="328">
        <v>808.46022493323778</v>
      </c>
      <c r="T15" s="659">
        <v>131016.20000000001</v>
      </c>
      <c r="U15" s="134"/>
      <c r="V15" s="658"/>
      <c r="W15" s="134"/>
      <c r="X15" s="134"/>
      <c r="Y15" s="134"/>
      <c r="Z15" s="658"/>
      <c r="AA15" s="658"/>
      <c r="AB15" s="658"/>
      <c r="AC15" s="658"/>
      <c r="AD15" s="658"/>
      <c r="AE15" s="658"/>
      <c r="AF15" s="658"/>
      <c r="AG15" s="658"/>
      <c r="AH15" s="658"/>
      <c r="AI15" s="658"/>
      <c r="AJ15" s="658"/>
      <c r="AK15" s="658"/>
      <c r="AL15" s="658"/>
      <c r="AM15" s="658"/>
      <c r="AN15" s="658"/>
      <c r="AO15" s="658"/>
      <c r="AP15" s="134"/>
      <c r="AQ15" s="134"/>
    </row>
    <row r="16" spans="2:43" x14ac:dyDescent="0.15">
      <c r="B16" s="154"/>
      <c r="C16" s="134">
        <v>4</v>
      </c>
      <c r="D16" s="155"/>
      <c r="E16" s="328">
        <v>735</v>
      </c>
      <c r="F16" s="328">
        <v>1050</v>
      </c>
      <c r="G16" s="328">
        <v>862.63187299529488</v>
      </c>
      <c r="H16" s="328">
        <v>78993.89999999998</v>
      </c>
      <c r="I16" s="328">
        <v>451.5</v>
      </c>
      <c r="J16" s="328">
        <v>630</v>
      </c>
      <c r="K16" s="328">
        <v>527.08084648039039</v>
      </c>
      <c r="L16" s="328">
        <v>184423.3</v>
      </c>
      <c r="M16" s="328">
        <v>735</v>
      </c>
      <c r="N16" s="328">
        <v>1102.5</v>
      </c>
      <c r="O16" s="328">
        <v>904.01438600425729</v>
      </c>
      <c r="P16" s="328">
        <v>148699.50000000003</v>
      </c>
      <c r="Q16" s="328">
        <v>735</v>
      </c>
      <c r="R16" s="328">
        <v>945</v>
      </c>
      <c r="S16" s="328">
        <v>829.25537206715944</v>
      </c>
      <c r="T16" s="659">
        <v>141705.79999999999</v>
      </c>
      <c r="U16" s="134"/>
      <c r="V16" s="658"/>
      <c r="W16" s="134"/>
      <c r="X16" s="134"/>
      <c r="Y16" s="134"/>
      <c r="Z16" s="658"/>
      <c r="AA16" s="658"/>
      <c r="AB16" s="658"/>
      <c r="AC16" s="658"/>
      <c r="AD16" s="658"/>
      <c r="AE16" s="658"/>
      <c r="AF16" s="658"/>
      <c r="AG16" s="658"/>
      <c r="AH16" s="658"/>
      <c r="AI16" s="658"/>
      <c r="AJ16" s="658"/>
      <c r="AK16" s="658"/>
      <c r="AL16" s="658"/>
      <c r="AM16" s="658"/>
      <c r="AN16" s="658"/>
      <c r="AO16" s="658"/>
      <c r="AP16" s="134"/>
      <c r="AQ16" s="134"/>
    </row>
    <row r="17" spans="2:43" x14ac:dyDescent="0.15">
      <c r="B17" s="154"/>
      <c r="C17" s="134">
        <v>5</v>
      </c>
      <c r="D17" s="134"/>
      <c r="E17" s="328">
        <v>819</v>
      </c>
      <c r="F17" s="328">
        <v>1081.5</v>
      </c>
      <c r="G17" s="328">
        <v>937.15688029140472</v>
      </c>
      <c r="H17" s="328">
        <v>91593.900000000009</v>
      </c>
      <c r="I17" s="328">
        <v>493.5</v>
      </c>
      <c r="J17" s="328">
        <v>719.25</v>
      </c>
      <c r="K17" s="328">
        <v>598.77613579674244</v>
      </c>
      <c r="L17" s="660">
        <v>185976.49999999997</v>
      </c>
      <c r="M17" s="328">
        <v>819</v>
      </c>
      <c r="N17" s="328">
        <v>1123.5</v>
      </c>
      <c r="O17" s="328">
        <v>969.22133387725069</v>
      </c>
      <c r="P17" s="328">
        <v>214295.50000000003</v>
      </c>
      <c r="Q17" s="328">
        <v>777</v>
      </c>
      <c r="R17" s="328">
        <v>1008</v>
      </c>
      <c r="S17" s="328">
        <v>884.21478196686724</v>
      </c>
      <c r="T17" s="659">
        <v>158856.5</v>
      </c>
      <c r="U17" s="134"/>
      <c r="V17" s="658"/>
      <c r="W17" s="134"/>
      <c r="X17" s="134"/>
      <c r="Y17" s="134"/>
      <c r="Z17" s="658"/>
      <c r="AA17" s="658"/>
      <c r="AB17" s="658"/>
      <c r="AC17" s="658"/>
      <c r="AD17" s="658"/>
      <c r="AE17" s="658"/>
      <c r="AF17" s="658"/>
      <c r="AG17" s="658"/>
      <c r="AH17" s="658"/>
      <c r="AI17" s="658"/>
      <c r="AJ17" s="658"/>
      <c r="AK17" s="658"/>
      <c r="AL17" s="658"/>
      <c r="AM17" s="658"/>
      <c r="AN17" s="658"/>
      <c r="AO17" s="658"/>
      <c r="AP17" s="134"/>
      <c r="AQ17" s="134"/>
    </row>
    <row r="18" spans="2:43" x14ac:dyDescent="0.15">
      <c r="B18" s="149"/>
      <c r="C18" s="150">
        <v>6</v>
      </c>
      <c r="D18" s="160"/>
      <c r="E18" s="661">
        <v>798</v>
      </c>
      <c r="F18" s="661">
        <v>1092</v>
      </c>
      <c r="G18" s="661">
        <v>939.42272430729417</v>
      </c>
      <c r="H18" s="661">
        <v>80809.399999999994</v>
      </c>
      <c r="I18" s="661">
        <v>525</v>
      </c>
      <c r="J18" s="661">
        <v>682.5</v>
      </c>
      <c r="K18" s="661">
        <v>582.91185828058758</v>
      </c>
      <c r="L18" s="661">
        <v>156369.69999999998</v>
      </c>
      <c r="M18" s="661">
        <v>840</v>
      </c>
      <c r="N18" s="661">
        <v>1123.5</v>
      </c>
      <c r="O18" s="661">
        <v>975.95045646333563</v>
      </c>
      <c r="P18" s="661">
        <v>160029.29999999996</v>
      </c>
      <c r="Q18" s="661">
        <v>703.5</v>
      </c>
      <c r="R18" s="661">
        <v>924</v>
      </c>
      <c r="S18" s="661">
        <v>824.35026920509495</v>
      </c>
      <c r="T18" s="662">
        <v>129622.79999999999</v>
      </c>
      <c r="U18" s="134"/>
      <c r="V18" s="658"/>
      <c r="W18" s="134"/>
      <c r="X18" s="134"/>
      <c r="Y18" s="134"/>
      <c r="Z18" s="658"/>
      <c r="AA18" s="658"/>
      <c r="AB18" s="658"/>
      <c r="AC18" s="658"/>
      <c r="AD18" s="658"/>
      <c r="AE18" s="658"/>
      <c r="AF18" s="658"/>
      <c r="AG18" s="658"/>
      <c r="AH18" s="658"/>
      <c r="AI18" s="658"/>
      <c r="AJ18" s="658"/>
      <c r="AK18" s="658"/>
      <c r="AL18" s="658"/>
      <c r="AM18" s="658"/>
      <c r="AN18" s="658"/>
      <c r="AO18" s="658"/>
      <c r="AP18" s="134"/>
      <c r="AQ18" s="134"/>
    </row>
    <row r="19" spans="2:43" ht="12.75" customHeight="1" x14ac:dyDescent="0.15">
      <c r="B19" s="147"/>
      <c r="C19" s="299">
        <v>41428</v>
      </c>
      <c r="E19" s="241">
        <v>871.5</v>
      </c>
      <c r="F19" s="241">
        <v>1039.5</v>
      </c>
      <c r="G19" s="241">
        <v>942.20867993469676</v>
      </c>
      <c r="H19" s="328">
        <v>5279.7</v>
      </c>
      <c r="I19" s="241">
        <v>556.5</v>
      </c>
      <c r="J19" s="241">
        <v>664.65</v>
      </c>
      <c r="K19" s="241">
        <v>590.15046796256297</v>
      </c>
      <c r="L19" s="660">
        <v>9723.7000000000007</v>
      </c>
      <c r="M19" s="241">
        <v>871.5</v>
      </c>
      <c r="N19" s="241">
        <v>1050</v>
      </c>
      <c r="O19" s="241">
        <v>966.93672468061516</v>
      </c>
      <c r="P19" s="328">
        <v>10345</v>
      </c>
      <c r="Q19" s="241">
        <v>766.5</v>
      </c>
      <c r="R19" s="241">
        <v>903</v>
      </c>
      <c r="S19" s="241">
        <v>851.69896193771638</v>
      </c>
      <c r="T19" s="328">
        <v>6973.2</v>
      </c>
      <c r="U19" s="134"/>
      <c r="V19" s="658"/>
      <c r="W19" s="134"/>
      <c r="X19" s="134"/>
      <c r="Y19" s="134"/>
      <c r="Z19" s="658"/>
      <c r="AA19" s="658"/>
      <c r="AB19" s="658"/>
      <c r="AC19" s="658"/>
      <c r="AD19" s="658"/>
      <c r="AE19" s="658"/>
      <c r="AF19" s="658"/>
      <c r="AG19" s="658"/>
      <c r="AH19" s="658"/>
      <c r="AI19" s="658"/>
      <c r="AJ19" s="658"/>
      <c r="AK19" s="658"/>
      <c r="AL19" s="658"/>
      <c r="AM19" s="658"/>
      <c r="AN19" s="658"/>
      <c r="AO19" s="658"/>
      <c r="AP19" s="134"/>
      <c r="AQ19" s="134"/>
    </row>
    <row r="20" spans="2:43" ht="11.1" customHeight="1" x14ac:dyDescent="0.15">
      <c r="B20" s="154"/>
      <c r="C20" s="299">
        <v>41429</v>
      </c>
      <c r="D20" s="135" t="s">
        <v>60</v>
      </c>
      <c r="E20" s="157">
        <v>892.5</v>
      </c>
      <c r="F20" s="173">
        <v>1029</v>
      </c>
      <c r="G20" s="138">
        <v>937.48312772133545</v>
      </c>
      <c r="H20" s="328">
        <v>1909.5</v>
      </c>
      <c r="I20" s="660">
        <v>556.5</v>
      </c>
      <c r="J20" s="328">
        <v>664.65</v>
      </c>
      <c r="K20" s="658">
        <v>588.77815979043896</v>
      </c>
      <c r="L20" s="328">
        <v>4365.3</v>
      </c>
      <c r="M20" s="663">
        <v>871.5</v>
      </c>
      <c r="N20" s="664">
        <v>1050</v>
      </c>
      <c r="O20" s="665">
        <v>968.03341360626121</v>
      </c>
      <c r="P20" s="328">
        <v>4906.3</v>
      </c>
      <c r="Q20" s="157">
        <v>766.5</v>
      </c>
      <c r="R20" s="173">
        <v>903</v>
      </c>
      <c r="S20" s="138">
        <v>850.64833906071033</v>
      </c>
      <c r="T20" s="328">
        <v>2847.7</v>
      </c>
      <c r="U20" s="134"/>
      <c r="V20" s="658"/>
      <c r="W20" s="134"/>
      <c r="X20" s="134"/>
      <c r="Y20" s="134"/>
      <c r="Z20" s="658"/>
      <c r="AA20" s="658"/>
      <c r="AB20" s="658"/>
      <c r="AC20" s="658"/>
      <c r="AD20" s="658"/>
      <c r="AE20" s="658"/>
      <c r="AF20" s="658"/>
      <c r="AG20" s="658"/>
      <c r="AH20" s="658"/>
      <c r="AI20" s="658"/>
      <c r="AJ20" s="658"/>
      <c r="AK20" s="658"/>
      <c r="AL20" s="658"/>
      <c r="AM20" s="658"/>
      <c r="AN20" s="658"/>
      <c r="AO20" s="658"/>
      <c r="AP20" s="134"/>
      <c r="AQ20" s="134"/>
    </row>
    <row r="21" spans="2:43" ht="11.1" customHeight="1" x14ac:dyDescent="0.15">
      <c r="B21" s="154"/>
      <c r="C21" s="299">
        <v>41430</v>
      </c>
      <c r="D21" s="135" t="s">
        <v>60</v>
      </c>
      <c r="E21" s="157">
        <v>892.5</v>
      </c>
      <c r="F21" s="173">
        <v>1050</v>
      </c>
      <c r="G21" s="138">
        <v>949.04799794661233</v>
      </c>
      <c r="H21" s="328">
        <v>2588.1999999999998</v>
      </c>
      <c r="I21" s="660">
        <v>556.5</v>
      </c>
      <c r="J21" s="328">
        <v>682.5</v>
      </c>
      <c r="K21" s="658">
        <v>593.64073462649628</v>
      </c>
      <c r="L21" s="328">
        <v>6765.4</v>
      </c>
      <c r="M21" s="660">
        <v>871.5</v>
      </c>
      <c r="N21" s="328">
        <v>1081.5</v>
      </c>
      <c r="O21" s="658">
        <v>979.29177724008741</v>
      </c>
      <c r="P21" s="328">
        <v>6523.8</v>
      </c>
      <c r="Q21" s="660">
        <v>766.5</v>
      </c>
      <c r="R21" s="328">
        <v>903</v>
      </c>
      <c r="S21" s="658">
        <v>843.97553499777086</v>
      </c>
      <c r="T21" s="328">
        <v>5954</v>
      </c>
      <c r="U21" s="134"/>
      <c r="V21" s="658"/>
      <c r="W21" s="134"/>
      <c r="X21" s="134"/>
      <c r="Y21" s="134"/>
      <c r="Z21" s="658"/>
      <c r="AA21" s="658"/>
      <c r="AB21" s="658"/>
      <c r="AC21" s="658"/>
      <c r="AD21" s="658"/>
      <c r="AE21" s="658"/>
      <c r="AF21" s="658"/>
      <c r="AG21" s="658"/>
      <c r="AH21" s="658"/>
      <c r="AI21" s="658"/>
      <c r="AJ21" s="658"/>
      <c r="AK21" s="658"/>
      <c r="AL21" s="658"/>
      <c r="AM21" s="658"/>
      <c r="AN21" s="658"/>
      <c r="AO21" s="658"/>
      <c r="AP21" s="134"/>
      <c r="AQ21" s="134"/>
    </row>
    <row r="22" spans="2:43" ht="11.1" customHeight="1" x14ac:dyDescent="0.15">
      <c r="B22" s="154"/>
      <c r="C22" s="299">
        <v>41431</v>
      </c>
      <c r="D22" s="135" t="s">
        <v>60</v>
      </c>
      <c r="E22" s="666">
        <v>892.5</v>
      </c>
      <c r="F22" s="666">
        <v>1092</v>
      </c>
      <c r="G22" s="666">
        <v>959.39759036144574</v>
      </c>
      <c r="H22" s="666">
        <v>1923</v>
      </c>
      <c r="I22" s="666">
        <v>556.5</v>
      </c>
      <c r="J22" s="666">
        <v>672</v>
      </c>
      <c r="K22" s="666">
        <v>590.87043093497493</v>
      </c>
      <c r="L22" s="328">
        <v>5180.5</v>
      </c>
      <c r="M22" s="660">
        <v>913.5</v>
      </c>
      <c r="N22" s="328">
        <v>1071</v>
      </c>
      <c r="O22" s="658">
        <v>996.32107438016533</v>
      </c>
      <c r="P22" s="328">
        <v>5166.8999999999996</v>
      </c>
      <c r="Q22" s="660">
        <v>766.5</v>
      </c>
      <c r="R22" s="328">
        <v>903</v>
      </c>
      <c r="S22" s="658">
        <v>838.22812500000009</v>
      </c>
      <c r="T22" s="328">
        <v>3342.5</v>
      </c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</row>
    <row r="23" spans="2:43" ht="11.1" customHeight="1" x14ac:dyDescent="0.15">
      <c r="B23" s="154"/>
      <c r="C23" s="299">
        <v>41432</v>
      </c>
      <c r="D23" s="135" t="s">
        <v>60</v>
      </c>
      <c r="E23" s="660">
        <v>892.5</v>
      </c>
      <c r="F23" s="328">
        <v>1092</v>
      </c>
      <c r="G23" s="658">
        <v>961.45027657052572</v>
      </c>
      <c r="H23" s="328">
        <v>3855.7</v>
      </c>
      <c r="I23" s="663">
        <v>567</v>
      </c>
      <c r="J23" s="664">
        <v>664.65</v>
      </c>
      <c r="K23" s="665">
        <v>596.39215617181719</v>
      </c>
      <c r="L23" s="328">
        <v>4986.8</v>
      </c>
      <c r="M23" s="663">
        <v>892.5</v>
      </c>
      <c r="N23" s="663">
        <v>1123.5</v>
      </c>
      <c r="O23" s="663">
        <v>997.37373961866888</v>
      </c>
      <c r="P23" s="328">
        <v>6327.7</v>
      </c>
      <c r="Q23" s="660">
        <v>750.75</v>
      </c>
      <c r="R23" s="328">
        <v>903</v>
      </c>
      <c r="S23" s="658">
        <v>842.68398282916337</v>
      </c>
      <c r="T23" s="328">
        <v>5341.4</v>
      </c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</row>
    <row r="24" spans="2:43" ht="11.1" customHeight="1" x14ac:dyDescent="0.15">
      <c r="B24" s="154"/>
      <c r="C24" s="299">
        <v>41435</v>
      </c>
      <c r="D24" s="135" t="s">
        <v>60</v>
      </c>
      <c r="E24" s="660">
        <v>871.5</v>
      </c>
      <c r="F24" s="328">
        <v>1092</v>
      </c>
      <c r="G24" s="658">
        <v>950.13209165273986</v>
      </c>
      <c r="H24" s="667">
        <v>12029.1</v>
      </c>
      <c r="I24" s="660">
        <v>567</v>
      </c>
      <c r="J24" s="328">
        <v>672</v>
      </c>
      <c r="K24" s="658">
        <v>597.80660724937729</v>
      </c>
      <c r="L24" s="667">
        <v>18214.599999999999</v>
      </c>
      <c r="M24" s="660">
        <v>892.5</v>
      </c>
      <c r="N24" s="328">
        <v>1102.5</v>
      </c>
      <c r="O24" s="658">
        <v>994.93975528668886</v>
      </c>
      <c r="P24" s="667">
        <v>19398.400000000001</v>
      </c>
      <c r="Q24" s="663">
        <v>745.5</v>
      </c>
      <c r="R24" s="664">
        <v>903</v>
      </c>
      <c r="S24" s="665">
        <v>833.27539678436642</v>
      </c>
      <c r="T24" s="667">
        <v>17125</v>
      </c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</row>
    <row r="25" spans="2:43" ht="11.1" customHeight="1" x14ac:dyDescent="0.15">
      <c r="B25" s="154"/>
      <c r="C25" s="299">
        <v>41436</v>
      </c>
      <c r="D25" s="135" t="s">
        <v>60</v>
      </c>
      <c r="E25" s="663">
        <v>861</v>
      </c>
      <c r="F25" s="664">
        <v>1060.5</v>
      </c>
      <c r="G25" s="665">
        <v>935.05725567620959</v>
      </c>
      <c r="H25" s="667">
        <v>3623.6</v>
      </c>
      <c r="I25" s="663">
        <v>546</v>
      </c>
      <c r="J25" s="664">
        <v>672</v>
      </c>
      <c r="K25" s="665">
        <v>587.34308999479799</v>
      </c>
      <c r="L25" s="667">
        <v>9395.2999999999993</v>
      </c>
      <c r="M25" s="660">
        <v>909.30000000000007</v>
      </c>
      <c r="N25" s="328">
        <v>1092</v>
      </c>
      <c r="O25" s="658">
        <v>984.16416593115639</v>
      </c>
      <c r="P25" s="667">
        <v>8093.6</v>
      </c>
      <c r="Q25" s="663">
        <v>735</v>
      </c>
      <c r="R25" s="664">
        <v>924</v>
      </c>
      <c r="S25" s="665">
        <v>840.85248771617592</v>
      </c>
      <c r="T25" s="667">
        <v>7116.7</v>
      </c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</row>
    <row r="26" spans="2:43" ht="11.1" customHeight="1" x14ac:dyDescent="0.15">
      <c r="B26" s="154"/>
      <c r="C26" s="299">
        <v>41437</v>
      </c>
      <c r="D26" s="135" t="s">
        <v>60</v>
      </c>
      <c r="E26" s="660">
        <v>861</v>
      </c>
      <c r="F26" s="328">
        <v>1058.4000000000001</v>
      </c>
      <c r="G26" s="658">
        <v>942.10991615020077</v>
      </c>
      <c r="H26" s="667">
        <v>3000.5</v>
      </c>
      <c r="I26" s="663">
        <v>535.5</v>
      </c>
      <c r="J26" s="664">
        <v>672</v>
      </c>
      <c r="K26" s="665">
        <v>583.97031091484155</v>
      </c>
      <c r="L26" s="667">
        <v>5514.9</v>
      </c>
      <c r="M26" s="660">
        <v>892.5</v>
      </c>
      <c r="N26" s="328">
        <v>1102.5</v>
      </c>
      <c r="O26" s="658">
        <v>992.9567636521549</v>
      </c>
      <c r="P26" s="667">
        <v>6077.1</v>
      </c>
      <c r="Q26" s="660">
        <v>735</v>
      </c>
      <c r="R26" s="328">
        <v>924</v>
      </c>
      <c r="S26" s="658">
        <v>838.50033353098161</v>
      </c>
      <c r="T26" s="667">
        <v>5156.7</v>
      </c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</row>
    <row r="27" spans="2:43" ht="11.1" customHeight="1" x14ac:dyDescent="0.15">
      <c r="B27" s="154"/>
      <c r="C27" s="299">
        <v>41438</v>
      </c>
      <c r="D27" s="135" t="s">
        <v>60</v>
      </c>
      <c r="E27" s="328">
        <v>861</v>
      </c>
      <c r="F27" s="328">
        <v>1047.375</v>
      </c>
      <c r="G27" s="328">
        <v>947.57178400294856</v>
      </c>
      <c r="H27" s="328">
        <v>3077.4</v>
      </c>
      <c r="I27" s="328">
        <v>535.5</v>
      </c>
      <c r="J27" s="328">
        <v>672</v>
      </c>
      <c r="K27" s="328">
        <v>580.38184875178206</v>
      </c>
      <c r="L27" s="328">
        <v>7330.9</v>
      </c>
      <c r="M27" s="328">
        <v>882</v>
      </c>
      <c r="N27" s="328">
        <v>1081.5</v>
      </c>
      <c r="O27" s="328">
        <v>983.09522968197894</v>
      </c>
      <c r="P27" s="328">
        <v>5393.5</v>
      </c>
      <c r="Q27" s="328">
        <v>735</v>
      </c>
      <c r="R27" s="328">
        <v>924</v>
      </c>
      <c r="S27" s="328">
        <v>835.85132268027394</v>
      </c>
      <c r="T27" s="328">
        <v>6189.7</v>
      </c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</row>
    <row r="28" spans="2:43" ht="11.1" customHeight="1" x14ac:dyDescent="0.15">
      <c r="B28" s="154"/>
      <c r="C28" s="299">
        <v>41439</v>
      </c>
      <c r="D28" s="135" t="s">
        <v>60</v>
      </c>
      <c r="E28" s="668">
        <v>861</v>
      </c>
      <c r="F28" s="667">
        <v>1071</v>
      </c>
      <c r="G28" s="669">
        <v>944.81899968543564</v>
      </c>
      <c r="H28" s="667">
        <v>3163.7</v>
      </c>
      <c r="I28" s="668">
        <v>546</v>
      </c>
      <c r="J28" s="667">
        <v>672</v>
      </c>
      <c r="K28" s="669">
        <v>584.66030421150742</v>
      </c>
      <c r="L28" s="667">
        <v>4562.3</v>
      </c>
      <c r="M28" s="668">
        <v>892.5</v>
      </c>
      <c r="N28" s="667">
        <v>1092</v>
      </c>
      <c r="O28" s="669">
        <v>986.49525263926728</v>
      </c>
      <c r="P28" s="667">
        <v>4848.1000000000004</v>
      </c>
      <c r="Q28" s="668">
        <v>730.80000000000007</v>
      </c>
      <c r="R28" s="667">
        <v>924</v>
      </c>
      <c r="S28" s="669">
        <v>826.27052477926543</v>
      </c>
      <c r="T28" s="667">
        <v>4782.8999999999996</v>
      </c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</row>
    <row r="29" spans="2:43" ht="11.1" customHeight="1" x14ac:dyDescent="0.15">
      <c r="B29" s="154"/>
      <c r="C29" s="299">
        <v>41442</v>
      </c>
      <c r="D29" s="135" t="s">
        <v>60</v>
      </c>
      <c r="E29" s="668">
        <v>840</v>
      </c>
      <c r="F29" s="667">
        <v>1050</v>
      </c>
      <c r="G29" s="669">
        <v>943.39042424242416</v>
      </c>
      <c r="H29" s="667">
        <v>7141.9</v>
      </c>
      <c r="I29" s="668">
        <v>546</v>
      </c>
      <c r="J29" s="667">
        <v>661.5</v>
      </c>
      <c r="K29" s="669">
        <v>579.4808124459812</v>
      </c>
      <c r="L29" s="667">
        <v>16413</v>
      </c>
      <c r="M29" s="668">
        <v>871.5</v>
      </c>
      <c r="N29" s="667">
        <v>1081.5</v>
      </c>
      <c r="O29" s="669">
        <v>983.91912752637165</v>
      </c>
      <c r="P29" s="667">
        <v>12517.3</v>
      </c>
      <c r="Q29" s="668">
        <v>724.5</v>
      </c>
      <c r="R29" s="667">
        <v>924</v>
      </c>
      <c r="S29" s="669">
        <v>822.52628755364799</v>
      </c>
      <c r="T29" s="667">
        <v>11653.5</v>
      </c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</row>
    <row r="30" spans="2:43" ht="11.1" customHeight="1" x14ac:dyDescent="0.15">
      <c r="B30" s="154"/>
      <c r="C30" s="299">
        <v>41443</v>
      </c>
      <c r="D30" s="135" t="s">
        <v>60</v>
      </c>
      <c r="E30" s="670">
        <v>819</v>
      </c>
      <c r="F30" s="671">
        <v>1047.375</v>
      </c>
      <c r="G30" s="672">
        <v>937.53713218122414</v>
      </c>
      <c r="H30" s="667">
        <v>1804.9</v>
      </c>
      <c r="I30" s="673">
        <v>546</v>
      </c>
      <c r="J30" s="674">
        <v>661.5</v>
      </c>
      <c r="K30" s="675">
        <v>577.61067647334403</v>
      </c>
      <c r="L30" s="667">
        <v>3613.7</v>
      </c>
      <c r="M30" s="670">
        <v>861</v>
      </c>
      <c r="N30" s="671">
        <v>1056.3</v>
      </c>
      <c r="O30" s="672">
        <v>966.10060326472671</v>
      </c>
      <c r="P30" s="667">
        <v>4630.8</v>
      </c>
      <c r="Q30" s="670">
        <v>714</v>
      </c>
      <c r="R30" s="671">
        <v>924</v>
      </c>
      <c r="S30" s="672">
        <v>826.31609195402325</v>
      </c>
      <c r="T30" s="667">
        <v>2653.5</v>
      </c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</row>
    <row r="31" spans="2:43" ht="11.1" customHeight="1" x14ac:dyDescent="0.15">
      <c r="B31" s="154"/>
      <c r="C31" s="299">
        <v>41444</v>
      </c>
      <c r="D31" s="135" t="s">
        <v>60</v>
      </c>
      <c r="E31" s="668">
        <v>819</v>
      </c>
      <c r="F31" s="667">
        <v>1050</v>
      </c>
      <c r="G31" s="669">
        <v>939.7432214331825</v>
      </c>
      <c r="H31" s="667">
        <v>4020.2</v>
      </c>
      <c r="I31" s="673">
        <v>546</v>
      </c>
      <c r="J31" s="674">
        <v>661.5</v>
      </c>
      <c r="K31" s="675">
        <v>580.56560360249205</v>
      </c>
      <c r="L31" s="667">
        <v>8693.2999999999993</v>
      </c>
      <c r="M31" s="673">
        <v>861</v>
      </c>
      <c r="N31" s="673">
        <v>1081.5</v>
      </c>
      <c r="O31" s="673">
        <v>974.4722635452556</v>
      </c>
      <c r="P31" s="667">
        <v>8238.6</v>
      </c>
      <c r="Q31" s="668">
        <v>714</v>
      </c>
      <c r="R31" s="667">
        <v>924</v>
      </c>
      <c r="S31" s="669">
        <v>819.94867872421094</v>
      </c>
      <c r="T31" s="667">
        <v>6284.8</v>
      </c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</row>
    <row r="32" spans="2:43" ht="11.1" customHeight="1" x14ac:dyDescent="0.15">
      <c r="B32" s="154"/>
      <c r="C32" s="299">
        <v>41445</v>
      </c>
      <c r="D32" s="135" t="s">
        <v>60</v>
      </c>
      <c r="E32" s="673">
        <v>819</v>
      </c>
      <c r="F32" s="674">
        <v>1008</v>
      </c>
      <c r="G32" s="675">
        <v>934.87524665643502</v>
      </c>
      <c r="H32" s="667">
        <v>1478</v>
      </c>
      <c r="I32" s="673">
        <v>546</v>
      </c>
      <c r="J32" s="674">
        <v>661.5</v>
      </c>
      <c r="K32" s="675">
        <v>584.55397148676172</v>
      </c>
      <c r="L32" s="667">
        <v>2855.3</v>
      </c>
      <c r="M32" s="673">
        <v>861</v>
      </c>
      <c r="N32" s="674">
        <v>1050</v>
      </c>
      <c r="O32" s="675">
        <v>981.38177470775781</v>
      </c>
      <c r="P32" s="667">
        <v>3541.9</v>
      </c>
      <c r="Q32" s="668">
        <v>714</v>
      </c>
      <c r="R32" s="667">
        <v>924</v>
      </c>
      <c r="S32" s="669">
        <v>813.74487804878049</v>
      </c>
      <c r="T32" s="667">
        <v>1983</v>
      </c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</row>
    <row r="33" spans="1:43" ht="11.1" customHeight="1" x14ac:dyDescent="0.15">
      <c r="B33" s="154"/>
      <c r="C33" s="299">
        <v>41446</v>
      </c>
      <c r="D33" s="135" t="s">
        <v>60</v>
      </c>
      <c r="E33" s="668">
        <v>819</v>
      </c>
      <c r="F33" s="667">
        <v>1029</v>
      </c>
      <c r="G33" s="669">
        <v>937.55460090033421</v>
      </c>
      <c r="H33" s="667">
        <v>3824.1</v>
      </c>
      <c r="I33" s="668">
        <v>535.5</v>
      </c>
      <c r="J33" s="667">
        <v>661.5</v>
      </c>
      <c r="K33" s="669">
        <v>581.61866786865926</v>
      </c>
      <c r="L33" s="667">
        <v>6618.1</v>
      </c>
      <c r="M33" s="673">
        <v>861</v>
      </c>
      <c r="N33" s="674">
        <v>1050</v>
      </c>
      <c r="O33" s="675">
        <v>966.08686659772479</v>
      </c>
      <c r="P33" s="667">
        <v>6803.9</v>
      </c>
      <c r="Q33" s="668">
        <v>714</v>
      </c>
      <c r="R33" s="667">
        <v>924</v>
      </c>
      <c r="S33" s="669">
        <v>815.35522928876912</v>
      </c>
      <c r="T33" s="667">
        <v>5851.8</v>
      </c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</row>
    <row r="34" spans="1:43" ht="11.1" customHeight="1" x14ac:dyDescent="0.15">
      <c r="B34" s="154"/>
      <c r="C34" s="299">
        <v>41449</v>
      </c>
      <c r="D34" s="135" t="s">
        <v>60</v>
      </c>
      <c r="E34" s="673">
        <v>819</v>
      </c>
      <c r="F34" s="674">
        <v>1023.33</v>
      </c>
      <c r="G34" s="675">
        <v>934.50793350963374</v>
      </c>
      <c r="H34" s="667">
        <v>9758.1</v>
      </c>
      <c r="I34" s="668">
        <v>535.5</v>
      </c>
      <c r="J34" s="667">
        <v>661.5</v>
      </c>
      <c r="K34" s="669">
        <v>577.53332189724676</v>
      </c>
      <c r="L34" s="667">
        <v>12997.6</v>
      </c>
      <c r="M34" s="668">
        <v>861</v>
      </c>
      <c r="N34" s="667">
        <v>1029</v>
      </c>
      <c r="O34" s="669">
        <v>958.55473655473668</v>
      </c>
      <c r="P34" s="667">
        <v>12522</v>
      </c>
      <c r="Q34" s="668">
        <v>714</v>
      </c>
      <c r="R34" s="667">
        <v>897.75</v>
      </c>
      <c r="S34" s="669">
        <v>806.22419243486797</v>
      </c>
      <c r="T34" s="667">
        <v>11368.5</v>
      </c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</row>
    <row r="35" spans="1:43" ht="11.1" customHeight="1" x14ac:dyDescent="0.15">
      <c r="B35" s="154"/>
      <c r="C35" s="299">
        <v>41450</v>
      </c>
      <c r="D35" s="135" t="s">
        <v>60</v>
      </c>
      <c r="E35" s="668">
        <v>798</v>
      </c>
      <c r="F35" s="667">
        <v>1029</v>
      </c>
      <c r="G35" s="669">
        <v>923.7697261545602</v>
      </c>
      <c r="H35" s="667">
        <v>2451.6</v>
      </c>
      <c r="I35" s="670">
        <v>535.5</v>
      </c>
      <c r="J35" s="671">
        <v>649.95000000000005</v>
      </c>
      <c r="K35" s="672">
        <v>574.16823030458829</v>
      </c>
      <c r="L35" s="667">
        <v>7060.5</v>
      </c>
      <c r="M35" s="673">
        <v>840</v>
      </c>
      <c r="N35" s="674">
        <v>1029</v>
      </c>
      <c r="O35" s="675">
        <v>948.97835045109696</v>
      </c>
      <c r="P35" s="667">
        <v>9850.9</v>
      </c>
      <c r="Q35" s="670">
        <v>703.5</v>
      </c>
      <c r="R35" s="671">
        <v>892.5</v>
      </c>
      <c r="S35" s="672">
        <v>799.52906038101412</v>
      </c>
      <c r="T35" s="667">
        <v>6226.4</v>
      </c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</row>
    <row r="36" spans="1:43" ht="11.1" customHeight="1" x14ac:dyDescent="0.15">
      <c r="B36" s="154"/>
      <c r="C36" s="299">
        <v>41451</v>
      </c>
      <c r="D36" s="135" t="s">
        <v>60</v>
      </c>
      <c r="E36" s="668">
        <v>798</v>
      </c>
      <c r="F36" s="667">
        <v>1018.5</v>
      </c>
      <c r="G36" s="669">
        <v>917.74325626204222</v>
      </c>
      <c r="H36" s="667">
        <v>4570.5</v>
      </c>
      <c r="I36" s="673">
        <v>525</v>
      </c>
      <c r="J36" s="674">
        <v>651</v>
      </c>
      <c r="K36" s="675">
        <v>571.56503204477576</v>
      </c>
      <c r="L36" s="667">
        <v>11603</v>
      </c>
      <c r="M36" s="673">
        <v>840</v>
      </c>
      <c r="N36" s="674">
        <v>1029</v>
      </c>
      <c r="O36" s="675">
        <v>953.15243902439022</v>
      </c>
      <c r="P36" s="667">
        <v>12785</v>
      </c>
      <c r="Q36" s="673">
        <v>703.5</v>
      </c>
      <c r="R36" s="674">
        <v>892.5</v>
      </c>
      <c r="S36" s="675">
        <v>800.00024202952773</v>
      </c>
      <c r="T36" s="667">
        <v>9334</v>
      </c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</row>
    <row r="37" spans="1:43" ht="11.1" customHeight="1" x14ac:dyDescent="0.15">
      <c r="B37" s="154"/>
      <c r="C37" s="299">
        <v>41452</v>
      </c>
      <c r="D37" s="134"/>
      <c r="E37" s="652">
        <v>798</v>
      </c>
      <c r="F37" s="652">
        <v>997.5</v>
      </c>
      <c r="G37" s="652">
        <v>913.65996847911754</v>
      </c>
      <c r="H37" s="652">
        <v>2179.6999999999998</v>
      </c>
      <c r="I37" s="652">
        <v>525</v>
      </c>
      <c r="J37" s="652">
        <v>649.95000000000005</v>
      </c>
      <c r="K37" s="652">
        <v>566.89668891170436</v>
      </c>
      <c r="L37" s="652">
        <v>6911.8</v>
      </c>
      <c r="M37" s="652">
        <v>840</v>
      </c>
      <c r="N37" s="282">
        <v>1008</v>
      </c>
      <c r="O37" s="285">
        <v>948.53337378640788</v>
      </c>
      <c r="P37" s="282">
        <v>7802</v>
      </c>
      <c r="Q37" s="652">
        <v>703.5</v>
      </c>
      <c r="R37" s="652">
        <v>892.5</v>
      </c>
      <c r="S37" s="652">
        <v>797.22707823960911</v>
      </c>
      <c r="T37" s="282">
        <v>5423.7</v>
      </c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</row>
    <row r="38" spans="1:43" ht="11.25" customHeight="1" x14ac:dyDescent="0.15">
      <c r="A38" s="155"/>
      <c r="B38" s="154"/>
      <c r="C38" s="299">
        <v>41453</v>
      </c>
      <c r="D38" s="155"/>
      <c r="E38" s="282">
        <v>798</v>
      </c>
      <c r="F38" s="282">
        <v>998.55000000000007</v>
      </c>
      <c r="G38" s="282">
        <v>908.14556186430298</v>
      </c>
      <c r="H38" s="282">
        <v>3130</v>
      </c>
      <c r="I38" s="652">
        <v>525</v>
      </c>
      <c r="J38" s="282">
        <v>661.5</v>
      </c>
      <c r="K38" s="285">
        <v>573.37814184006606</v>
      </c>
      <c r="L38" s="282">
        <v>3563.7</v>
      </c>
      <c r="M38" s="652">
        <v>840</v>
      </c>
      <c r="N38" s="282">
        <v>997.5</v>
      </c>
      <c r="O38" s="285">
        <v>945.61585601608431</v>
      </c>
      <c r="P38" s="282">
        <v>4256.5</v>
      </c>
      <c r="Q38" s="282">
        <v>703.5</v>
      </c>
      <c r="R38" s="282">
        <v>892.5</v>
      </c>
      <c r="S38" s="282">
        <v>789.11734636240385</v>
      </c>
      <c r="T38" s="282">
        <v>4013.8</v>
      </c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</row>
    <row r="39" spans="1:43" ht="12.75" customHeight="1" x14ac:dyDescent="0.15">
      <c r="B39" s="154"/>
      <c r="C39" s="299"/>
      <c r="D39" s="155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5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</row>
    <row r="40" spans="1:43" ht="12.75" customHeight="1" x14ac:dyDescent="0.15">
      <c r="B40" s="676"/>
      <c r="C40" s="330"/>
      <c r="D40" s="160"/>
      <c r="E40" s="164"/>
      <c r="F40" s="164"/>
      <c r="G40" s="160"/>
      <c r="H40" s="164"/>
      <c r="I40" s="164"/>
      <c r="J40" s="164"/>
      <c r="K40" s="164"/>
      <c r="L40" s="150"/>
      <c r="M40" s="160"/>
      <c r="N40" s="164"/>
      <c r="O40" s="164"/>
      <c r="P40" s="164"/>
      <c r="Q40" s="164"/>
      <c r="R40" s="164"/>
      <c r="S40" s="164"/>
      <c r="T40" s="160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</row>
    <row r="41" spans="1:43" x14ac:dyDescent="0.15">
      <c r="B41" s="175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</row>
    <row r="42" spans="1:43" x14ac:dyDescent="0.15"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</row>
    <row r="43" spans="1:43" x14ac:dyDescent="0.15"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</row>
    <row r="44" spans="1:43" x14ac:dyDescent="0.15">
      <c r="T44" s="658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</row>
    <row r="45" spans="1:43" ht="13.5" x14ac:dyDescent="0.15">
      <c r="I45" s="677"/>
      <c r="J45" s="677"/>
      <c r="K45" s="677"/>
      <c r="L45" s="677"/>
      <c r="M45" s="677"/>
      <c r="N45" s="677"/>
      <c r="O45" s="677"/>
      <c r="T45" s="658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</row>
    <row r="46" spans="1:43" x14ac:dyDescent="0.15">
      <c r="T46" s="658"/>
      <c r="U46" s="134"/>
    </row>
    <row r="47" spans="1:43" x14ac:dyDescent="0.15">
      <c r="T47" s="658"/>
      <c r="U47" s="134"/>
    </row>
    <row r="48" spans="1:43" x14ac:dyDescent="0.15">
      <c r="T48" s="134"/>
      <c r="U48" s="134"/>
    </row>
    <row r="49" spans="20:21" x14ac:dyDescent="0.15">
      <c r="T49" s="134"/>
      <c r="U49" s="134"/>
    </row>
    <row r="50" spans="20:21" x14ac:dyDescent="0.15">
      <c r="T50" s="134"/>
      <c r="U50" s="134"/>
    </row>
    <row r="51" spans="20:21" x14ac:dyDescent="0.15">
      <c r="T51" s="134"/>
      <c r="U51" s="134"/>
    </row>
    <row r="52" spans="20:21" x14ac:dyDescent="0.15">
      <c r="T52" s="134"/>
      <c r="U52" s="134"/>
    </row>
  </sheetData>
  <mergeCells count="10">
    <mergeCell ref="Z5:AC5"/>
    <mergeCell ref="AD5:AG5"/>
    <mergeCell ref="AH5:AK5"/>
    <mergeCell ref="AL5:AO5"/>
    <mergeCell ref="C5:D5"/>
    <mergeCell ref="E5:H5"/>
    <mergeCell ref="I5:L5"/>
    <mergeCell ref="M5:P5"/>
    <mergeCell ref="Q5:T5"/>
    <mergeCell ref="X5:Y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zoomScaleNormal="100" workbookViewId="0">
      <selection activeCell="E9" sqref="E9:P9"/>
    </sheetView>
  </sheetViews>
  <sheetFormatPr defaultColWidth="7.5" defaultRowHeight="12" x14ac:dyDescent="0.15"/>
  <cols>
    <col min="1" max="1" width="1" style="135" customWidth="1"/>
    <col min="2" max="2" width="3.75" style="135" customWidth="1"/>
    <col min="3" max="3" width="8.625" style="135" customWidth="1"/>
    <col min="4" max="4" width="2.5" style="135" customWidth="1"/>
    <col min="5" max="5" width="7.125" style="135" customWidth="1"/>
    <col min="6" max="7" width="7.625" style="135" customWidth="1"/>
    <col min="8" max="8" width="9.125" style="135" customWidth="1"/>
    <col min="9" max="9" width="7.25" style="135" customWidth="1"/>
    <col min="10" max="11" width="7.625" style="135" customWidth="1"/>
    <col min="12" max="12" width="9.125" style="135" customWidth="1"/>
    <col min="13" max="13" width="7.25" style="135" customWidth="1"/>
    <col min="14" max="15" width="7.625" style="135" customWidth="1"/>
    <col min="16" max="16" width="9.125" style="135" customWidth="1"/>
    <col min="17" max="16384" width="7.5" style="135"/>
  </cols>
  <sheetData>
    <row r="1" spans="1:38" x14ac:dyDescent="0.15"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</row>
    <row r="2" spans="1:38" x14ac:dyDescent="0.15">
      <c r="B2" s="135" t="s">
        <v>224</v>
      </c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</row>
    <row r="3" spans="1:38" x14ac:dyDescent="0.15">
      <c r="P3" s="137" t="s">
        <v>225</v>
      </c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8"/>
      <c r="AH3" s="134"/>
      <c r="AI3" s="134"/>
      <c r="AJ3" s="134"/>
      <c r="AK3" s="134"/>
    </row>
    <row r="4" spans="1:38" ht="6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</row>
    <row r="5" spans="1:38" x14ac:dyDescent="0.15">
      <c r="B5" s="139"/>
      <c r="C5" s="140" t="s">
        <v>88</v>
      </c>
      <c r="D5" s="141"/>
      <c r="E5" s="776" t="s">
        <v>226</v>
      </c>
      <c r="F5" s="777"/>
      <c r="G5" s="777"/>
      <c r="H5" s="778"/>
      <c r="I5" s="776" t="s">
        <v>445</v>
      </c>
      <c r="J5" s="777"/>
      <c r="K5" s="777"/>
      <c r="L5" s="778"/>
      <c r="M5" s="776" t="s">
        <v>228</v>
      </c>
      <c r="N5" s="777"/>
      <c r="O5" s="777"/>
      <c r="P5" s="778"/>
      <c r="R5" s="134"/>
      <c r="S5" s="134"/>
      <c r="T5" s="143"/>
      <c r="U5" s="143"/>
      <c r="V5" s="772"/>
      <c r="W5" s="772"/>
      <c r="X5" s="772"/>
      <c r="Y5" s="772"/>
      <c r="Z5" s="772"/>
      <c r="AA5" s="772"/>
      <c r="AB5" s="772"/>
      <c r="AC5" s="772"/>
      <c r="AD5" s="772"/>
      <c r="AE5" s="772"/>
      <c r="AF5" s="772"/>
      <c r="AG5" s="772"/>
      <c r="AH5" s="134"/>
      <c r="AI5" s="134"/>
      <c r="AJ5" s="134"/>
      <c r="AK5" s="134"/>
    </row>
    <row r="6" spans="1:38" x14ac:dyDescent="0.15">
      <c r="B6" s="149" t="s">
        <v>217</v>
      </c>
      <c r="C6" s="150"/>
      <c r="D6" s="160"/>
      <c r="E6" s="140" t="s">
        <v>221</v>
      </c>
      <c r="F6" s="270" t="s">
        <v>222</v>
      </c>
      <c r="G6" s="142" t="s">
        <v>175</v>
      </c>
      <c r="H6" s="270" t="s">
        <v>220</v>
      </c>
      <c r="I6" s="140" t="s">
        <v>221</v>
      </c>
      <c r="J6" s="270" t="s">
        <v>222</v>
      </c>
      <c r="K6" s="678" t="s">
        <v>175</v>
      </c>
      <c r="L6" s="270" t="s">
        <v>220</v>
      </c>
      <c r="M6" s="140" t="s">
        <v>221</v>
      </c>
      <c r="N6" s="270" t="s">
        <v>222</v>
      </c>
      <c r="O6" s="678" t="s">
        <v>175</v>
      </c>
      <c r="P6" s="270" t="s">
        <v>176</v>
      </c>
      <c r="R6" s="134"/>
      <c r="S6" s="134"/>
      <c r="T6" s="134"/>
      <c r="U6" s="134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34"/>
      <c r="AI6" s="134"/>
      <c r="AJ6" s="134"/>
      <c r="AK6" s="134"/>
    </row>
    <row r="7" spans="1:38" x14ac:dyDescent="0.15">
      <c r="B7" s="154"/>
      <c r="C7" s="134">
        <v>22</v>
      </c>
      <c r="D7" s="155"/>
      <c r="E7" s="156">
        <v>410</v>
      </c>
      <c r="F7" s="156">
        <v>714</v>
      </c>
      <c r="G7" s="156">
        <v>516</v>
      </c>
      <c r="H7" s="156">
        <v>3480278</v>
      </c>
      <c r="I7" s="156">
        <v>861</v>
      </c>
      <c r="J7" s="156">
        <v>1003</v>
      </c>
      <c r="K7" s="156">
        <v>1027</v>
      </c>
      <c r="L7" s="156">
        <v>354166</v>
      </c>
      <c r="M7" s="156">
        <v>562</v>
      </c>
      <c r="N7" s="156">
        <v>875</v>
      </c>
      <c r="O7" s="156">
        <v>688</v>
      </c>
      <c r="P7" s="155">
        <v>7232727</v>
      </c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</row>
    <row r="8" spans="1:38" x14ac:dyDescent="0.15">
      <c r="B8" s="154"/>
      <c r="C8" s="134">
        <v>23</v>
      </c>
      <c r="D8" s="155"/>
      <c r="E8" s="158">
        <v>420</v>
      </c>
      <c r="F8" s="158">
        <v>756</v>
      </c>
      <c r="G8" s="158">
        <v>565.13543916603157</v>
      </c>
      <c r="H8" s="158">
        <v>3141903.9</v>
      </c>
      <c r="I8" s="158">
        <v>840</v>
      </c>
      <c r="J8" s="158">
        <v>1312.5</v>
      </c>
      <c r="K8" s="158">
        <v>1010.65161510117</v>
      </c>
      <c r="L8" s="158">
        <v>278405.70000000007</v>
      </c>
      <c r="M8" s="158">
        <v>509.25</v>
      </c>
      <c r="N8" s="158">
        <v>934.08</v>
      </c>
      <c r="O8" s="158">
        <v>730.04364176173794</v>
      </c>
      <c r="P8" s="159">
        <v>7189479.1000000006</v>
      </c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</row>
    <row r="9" spans="1:38" x14ac:dyDescent="0.15">
      <c r="B9" s="149" t="s">
        <v>377</v>
      </c>
      <c r="C9" s="150">
        <v>24</v>
      </c>
      <c r="D9" s="160" t="s">
        <v>378</v>
      </c>
      <c r="E9" s="238">
        <v>388.5</v>
      </c>
      <c r="F9" s="238">
        <v>697.2</v>
      </c>
      <c r="G9" s="238">
        <v>515.55000000000007</v>
      </c>
      <c r="H9" s="238">
        <v>3244957</v>
      </c>
      <c r="I9" s="238">
        <v>819</v>
      </c>
      <c r="J9" s="238">
        <v>1260</v>
      </c>
      <c r="K9" s="238">
        <v>997.5</v>
      </c>
      <c r="L9" s="238">
        <v>296741.59999999998</v>
      </c>
      <c r="M9" s="238">
        <v>522.9</v>
      </c>
      <c r="N9" s="238">
        <v>898.80000000000007</v>
      </c>
      <c r="O9" s="238">
        <v>691.95</v>
      </c>
      <c r="P9" s="240">
        <v>5558806.7999999998</v>
      </c>
      <c r="R9" s="134"/>
      <c r="S9" s="134"/>
      <c r="T9" s="134"/>
      <c r="U9" s="134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34"/>
      <c r="AI9" s="134"/>
      <c r="AJ9" s="134"/>
      <c r="AK9" s="134"/>
    </row>
    <row r="10" spans="1:38" x14ac:dyDescent="0.15">
      <c r="B10" s="154"/>
      <c r="C10" s="316">
        <v>10</v>
      </c>
      <c r="D10" s="155"/>
      <c r="E10" s="156">
        <v>429.97500000000002</v>
      </c>
      <c r="F10" s="155">
        <v>573.30000000000007</v>
      </c>
      <c r="G10" s="156">
        <v>491.49969991897819</v>
      </c>
      <c r="H10" s="156">
        <v>312972.5</v>
      </c>
      <c r="I10" s="173">
        <v>840</v>
      </c>
      <c r="J10" s="173">
        <v>1102.5</v>
      </c>
      <c r="K10" s="173">
        <v>980.34997672363841</v>
      </c>
      <c r="L10" s="156">
        <v>28333.100000000002</v>
      </c>
      <c r="M10" s="156">
        <v>522.9</v>
      </c>
      <c r="N10" s="156">
        <v>722.29499999999996</v>
      </c>
      <c r="O10" s="156">
        <v>604.68451066591547</v>
      </c>
      <c r="P10" s="156">
        <v>455450.80000000005</v>
      </c>
      <c r="R10" s="134"/>
      <c r="S10" s="134"/>
      <c r="T10" s="316"/>
      <c r="U10" s="134"/>
      <c r="V10" s="134"/>
      <c r="W10" s="134"/>
      <c r="X10" s="134"/>
      <c r="Y10" s="134"/>
      <c r="Z10" s="138"/>
      <c r="AA10" s="138"/>
      <c r="AB10" s="138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</row>
    <row r="11" spans="1:38" x14ac:dyDescent="0.15">
      <c r="B11" s="154"/>
      <c r="C11" s="316">
        <v>11</v>
      </c>
      <c r="D11" s="155"/>
      <c r="E11" s="156">
        <v>409.5</v>
      </c>
      <c r="F11" s="156">
        <v>557.55000000000007</v>
      </c>
      <c r="G11" s="156">
        <v>468.04310181361927</v>
      </c>
      <c r="H11" s="156">
        <v>268677.20000000007</v>
      </c>
      <c r="I11" s="173">
        <v>840</v>
      </c>
      <c r="J11" s="173">
        <v>1050</v>
      </c>
      <c r="K11" s="173">
        <v>946.13064873923531</v>
      </c>
      <c r="L11" s="156">
        <v>29161.7</v>
      </c>
      <c r="M11" s="156">
        <v>555.45000000000005</v>
      </c>
      <c r="N11" s="156">
        <v>672</v>
      </c>
      <c r="O11" s="156">
        <v>601.51981246318007</v>
      </c>
      <c r="P11" s="155">
        <v>476392.4</v>
      </c>
      <c r="R11" s="134"/>
      <c r="S11" s="134"/>
      <c r="T11" s="316"/>
      <c r="U11" s="134"/>
      <c r="V11" s="134"/>
      <c r="W11" s="134"/>
      <c r="X11" s="134"/>
      <c r="Y11" s="134"/>
      <c r="Z11" s="138"/>
      <c r="AA11" s="138"/>
      <c r="AB11" s="138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</row>
    <row r="12" spans="1:38" x14ac:dyDescent="0.15">
      <c r="B12" s="154"/>
      <c r="C12" s="316">
        <v>12</v>
      </c>
      <c r="D12" s="155"/>
      <c r="E12" s="156">
        <v>388.5</v>
      </c>
      <c r="F12" s="156">
        <v>546</v>
      </c>
      <c r="G12" s="156">
        <v>463.04180149824322</v>
      </c>
      <c r="H12" s="156">
        <v>273080.70000000007</v>
      </c>
      <c r="I12" s="173">
        <v>819</v>
      </c>
      <c r="J12" s="173">
        <v>1134</v>
      </c>
      <c r="K12" s="173">
        <v>962.63469046291107</v>
      </c>
      <c r="L12" s="156">
        <v>30380.599999999995</v>
      </c>
      <c r="M12" s="156">
        <v>563.85</v>
      </c>
      <c r="N12" s="156">
        <v>816.90000000000009</v>
      </c>
      <c r="O12" s="156">
        <v>658.24243276594211</v>
      </c>
      <c r="P12" s="155">
        <v>414635</v>
      </c>
      <c r="R12" s="134"/>
      <c r="S12" s="134"/>
      <c r="T12" s="316"/>
      <c r="U12" s="134"/>
      <c r="V12" s="134"/>
      <c r="W12" s="134"/>
      <c r="X12" s="134"/>
      <c r="Y12" s="134"/>
      <c r="Z12" s="138"/>
      <c r="AA12" s="138"/>
      <c r="AB12" s="138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</row>
    <row r="13" spans="1:38" x14ac:dyDescent="0.15">
      <c r="B13" s="154" t="s">
        <v>379</v>
      </c>
      <c r="C13" s="316">
        <v>1</v>
      </c>
      <c r="D13" s="155" t="s">
        <v>409</v>
      </c>
      <c r="E13" s="156">
        <v>420</v>
      </c>
      <c r="F13" s="156">
        <v>534.45000000000005</v>
      </c>
      <c r="G13" s="156">
        <v>459.73218337195686</v>
      </c>
      <c r="H13" s="156">
        <v>257361</v>
      </c>
      <c r="I13" s="173">
        <v>839.47500000000002</v>
      </c>
      <c r="J13" s="173">
        <v>1074.1500000000001</v>
      </c>
      <c r="K13" s="173">
        <v>952.33794175496462</v>
      </c>
      <c r="L13" s="156">
        <v>27998.000000000004</v>
      </c>
      <c r="M13" s="156">
        <v>589.05000000000007</v>
      </c>
      <c r="N13" s="156">
        <v>703.5</v>
      </c>
      <c r="O13" s="156">
        <v>628.46269496724551</v>
      </c>
      <c r="P13" s="155">
        <v>425436.6</v>
      </c>
      <c r="R13" s="134"/>
      <c r="S13" s="134"/>
      <c r="T13" s="316"/>
      <c r="U13" s="134"/>
      <c r="V13" s="134"/>
      <c r="W13" s="134"/>
      <c r="X13" s="134"/>
      <c r="Y13" s="134"/>
      <c r="Z13" s="138"/>
      <c r="AA13" s="138"/>
      <c r="AB13" s="138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</row>
    <row r="14" spans="1:38" x14ac:dyDescent="0.15">
      <c r="B14" s="154"/>
      <c r="C14" s="316">
        <v>2</v>
      </c>
      <c r="D14" s="155"/>
      <c r="E14" s="156">
        <v>409.5</v>
      </c>
      <c r="F14" s="156">
        <v>557.13</v>
      </c>
      <c r="G14" s="155">
        <v>476.43196095028492</v>
      </c>
      <c r="H14" s="156">
        <v>295750.5</v>
      </c>
      <c r="I14" s="246">
        <v>787.5</v>
      </c>
      <c r="J14" s="173">
        <v>1029</v>
      </c>
      <c r="K14" s="173">
        <v>924.33404065582215</v>
      </c>
      <c r="L14" s="156">
        <v>27553.1</v>
      </c>
      <c r="M14" s="156">
        <v>567</v>
      </c>
      <c r="N14" s="156">
        <v>682.5</v>
      </c>
      <c r="O14" s="156">
        <v>624.5215531706325</v>
      </c>
      <c r="P14" s="155">
        <v>430833.3</v>
      </c>
      <c r="R14" s="134"/>
      <c r="S14" s="134"/>
      <c r="T14" s="316"/>
      <c r="U14" s="134"/>
      <c r="V14" s="134"/>
      <c r="W14" s="134"/>
      <c r="X14" s="134"/>
      <c r="Y14" s="134"/>
      <c r="Z14" s="138"/>
      <c r="AA14" s="138"/>
      <c r="AB14" s="138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</row>
    <row r="15" spans="1:38" x14ac:dyDescent="0.15">
      <c r="B15" s="154"/>
      <c r="C15" s="316">
        <v>3</v>
      </c>
      <c r="D15" s="155"/>
      <c r="E15" s="156">
        <v>451.5</v>
      </c>
      <c r="F15" s="156">
        <v>567</v>
      </c>
      <c r="G15" s="156">
        <v>502.14095277139671</v>
      </c>
      <c r="H15" s="156">
        <v>206470.49999999997</v>
      </c>
      <c r="I15" s="173">
        <v>808.5</v>
      </c>
      <c r="J15" s="173">
        <v>1050</v>
      </c>
      <c r="K15" s="173">
        <v>928.29642857142881</v>
      </c>
      <c r="L15" s="156">
        <v>16460.900000000005</v>
      </c>
      <c r="M15" s="156">
        <v>576.45000000000005</v>
      </c>
      <c r="N15" s="156">
        <v>697.2</v>
      </c>
      <c r="O15" s="156">
        <v>645.27213141360755</v>
      </c>
      <c r="P15" s="155">
        <v>425860.2</v>
      </c>
      <c r="R15" s="134"/>
      <c r="S15" s="134"/>
      <c r="T15" s="316"/>
      <c r="U15" s="134"/>
      <c r="V15" s="134"/>
      <c r="W15" s="134"/>
      <c r="X15" s="134"/>
      <c r="Y15" s="134"/>
      <c r="Z15" s="138"/>
      <c r="AA15" s="138"/>
      <c r="AB15" s="138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</row>
    <row r="16" spans="1:38" x14ac:dyDescent="0.15">
      <c r="A16" s="134"/>
      <c r="B16" s="154"/>
      <c r="C16" s="316">
        <v>4</v>
      </c>
      <c r="D16" s="155"/>
      <c r="E16" s="156">
        <v>462</v>
      </c>
      <c r="F16" s="156">
        <v>682.5</v>
      </c>
      <c r="G16" s="156">
        <v>552.45202287092661</v>
      </c>
      <c r="H16" s="156">
        <v>261041.59999999998</v>
      </c>
      <c r="I16" s="173">
        <v>840</v>
      </c>
      <c r="J16" s="173">
        <v>1102.5</v>
      </c>
      <c r="K16" s="173">
        <v>967.78271611227149</v>
      </c>
      <c r="L16" s="156">
        <v>18766.900000000001</v>
      </c>
      <c r="M16" s="156">
        <v>577.5</v>
      </c>
      <c r="N16" s="156">
        <v>808.5</v>
      </c>
      <c r="O16" s="156">
        <v>660.03466636840437</v>
      </c>
      <c r="P16" s="155">
        <v>505091.29999999993</v>
      </c>
      <c r="R16" s="134"/>
      <c r="S16" s="134"/>
      <c r="T16" s="316"/>
      <c r="U16" s="134"/>
      <c r="V16" s="134"/>
      <c r="W16" s="134"/>
      <c r="X16" s="134"/>
      <c r="Y16" s="134"/>
      <c r="Z16" s="138"/>
      <c r="AA16" s="138"/>
      <c r="AB16" s="138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</row>
    <row r="17" spans="2:38" x14ac:dyDescent="0.15">
      <c r="B17" s="154"/>
      <c r="C17" s="316">
        <v>5</v>
      </c>
      <c r="D17" s="134"/>
      <c r="E17" s="156">
        <v>514.5</v>
      </c>
      <c r="F17" s="156">
        <v>737.1</v>
      </c>
      <c r="G17" s="156">
        <v>617.5201046562737</v>
      </c>
      <c r="H17" s="156">
        <v>331984.39999999997</v>
      </c>
      <c r="I17" s="173">
        <v>924</v>
      </c>
      <c r="J17" s="173">
        <v>1193.8500000000001</v>
      </c>
      <c r="K17" s="173">
        <v>1028.8717841872601</v>
      </c>
      <c r="L17" s="156">
        <v>27595.300000000003</v>
      </c>
      <c r="M17" s="156">
        <v>749.7</v>
      </c>
      <c r="N17" s="156">
        <v>840</v>
      </c>
      <c r="O17" s="156">
        <v>783.92366773898846</v>
      </c>
      <c r="P17" s="155">
        <v>503219.6999999999</v>
      </c>
      <c r="R17" s="134"/>
      <c r="S17" s="134"/>
      <c r="T17" s="316"/>
      <c r="U17" s="134"/>
      <c r="V17" s="134"/>
      <c r="W17" s="134"/>
      <c r="X17" s="134"/>
      <c r="Y17" s="134"/>
      <c r="Z17" s="138"/>
      <c r="AA17" s="138"/>
      <c r="AB17" s="138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</row>
    <row r="18" spans="2:38" x14ac:dyDescent="0.15">
      <c r="B18" s="149"/>
      <c r="C18" s="318">
        <v>6</v>
      </c>
      <c r="D18" s="160"/>
      <c r="E18" s="164">
        <v>567</v>
      </c>
      <c r="F18" s="164">
        <v>708.75</v>
      </c>
      <c r="G18" s="164">
        <v>613.06034547795264</v>
      </c>
      <c r="H18" s="164">
        <v>256014.7</v>
      </c>
      <c r="I18" s="174">
        <v>945</v>
      </c>
      <c r="J18" s="174">
        <v>1228.5</v>
      </c>
      <c r="K18" s="174">
        <v>1057.212415467314</v>
      </c>
      <c r="L18" s="164">
        <v>21764.899999999998</v>
      </c>
      <c r="M18" s="164">
        <v>720.30000000000007</v>
      </c>
      <c r="N18" s="164">
        <v>875.59500000000003</v>
      </c>
      <c r="O18" s="164">
        <v>800.74358173021278</v>
      </c>
      <c r="P18" s="160">
        <v>407565.50000000006</v>
      </c>
      <c r="R18" s="134"/>
      <c r="S18" s="134"/>
      <c r="T18" s="316"/>
      <c r="U18" s="134"/>
      <c r="V18" s="134"/>
      <c r="W18" s="134"/>
      <c r="X18" s="134"/>
      <c r="Y18" s="134"/>
      <c r="Z18" s="138"/>
      <c r="AA18" s="138"/>
      <c r="AB18" s="138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</row>
    <row r="19" spans="2:38" x14ac:dyDescent="0.15">
      <c r="B19" s="154"/>
      <c r="C19" s="299">
        <v>41428</v>
      </c>
      <c r="E19" s="241">
        <v>577.5</v>
      </c>
      <c r="F19" s="241">
        <v>682.5</v>
      </c>
      <c r="G19" s="241">
        <v>598.59272872843758</v>
      </c>
      <c r="H19" s="479">
        <v>14375</v>
      </c>
      <c r="I19" s="241">
        <v>997.5</v>
      </c>
      <c r="J19" s="241">
        <v>1155</v>
      </c>
      <c r="K19" s="241">
        <v>1045.499671987754</v>
      </c>
      <c r="L19" s="479">
        <v>1303.0999999999999</v>
      </c>
      <c r="M19" s="241">
        <v>760.2</v>
      </c>
      <c r="N19" s="241">
        <v>849.97500000000002</v>
      </c>
      <c r="O19" s="241">
        <v>789.75750362243843</v>
      </c>
      <c r="P19" s="156">
        <v>9589.2999999999993</v>
      </c>
      <c r="R19" s="134"/>
      <c r="S19" s="134"/>
      <c r="T19" s="316"/>
      <c r="U19" s="134"/>
      <c r="V19" s="134"/>
      <c r="W19" s="134"/>
      <c r="X19" s="134"/>
      <c r="Y19" s="134"/>
      <c r="Z19" s="138"/>
      <c r="AA19" s="138"/>
      <c r="AB19" s="138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</row>
    <row r="20" spans="2:38" x14ac:dyDescent="0.15">
      <c r="B20" s="154"/>
      <c r="C20" s="299">
        <v>41429</v>
      </c>
      <c r="E20" s="154">
        <v>588</v>
      </c>
      <c r="F20" s="156">
        <v>682.5</v>
      </c>
      <c r="G20" s="134">
        <v>603.78469340710012</v>
      </c>
      <c r="H20" s="156">
        <v>8526.6</v>
      </c>
      <c r="I20" s="157">
        <v>997.5</v>
      </c>
      <c r="J20" s="173">
        <v>1207.5</v>
      </c>
      <c r="K20" s="679">
        <v>1055.3013698630139</v>
      </c>
      <c r="L20" s="156">
        <v>522.1</v>
      </c>
      <c r="M20" s="154">
        <v>808.5</v>
      </c>
      <c r="N20" s="156">
        <v>808.5</v>
      </c>
      <c r="O20" s="680">
        <v>808.5</v>
      </c>
      <c r="P20" s="156">
        <v>15099.2</v>
      </c>
      <c r="R20" s="134"/>
      <c r="S20" s="134"/>
      <c r="T20" s="316"/>
      <c r="U20" s="134"/>
      <c r="V20" s="134"/>
      <c r="W20" s="134"/>
      <c r="X20" s="134"/>
      <c r="Y20" s="134"/>
      <c r="Z20" s="138"/>
      <c r="AA20" s="138"/>
      <c r="AB20" s="138"/>
      <c r="AC20" s="134"/>
      <c r="AD20" s="134"/>
      <c r="AE20" s="134"/>
      <c r="AF20" s="134"/>
      <c r="AG20" s="134"/>
      <c r="AH20" s="134"/>
      <c r="AI20" s="134"/>
      <c r="AJ20" s="134"/>
      <c r="AK20" s="134"/>
    </row>
    <row r="21" spans="2:38" x14ac:dyDescent="0.15">
      <c r="B21" s="154"/>
      <c r="C21" s="299">
        <v>41430</v>
      </c>
      <c r="E21" s="154">
        <v>588</v>
      </c>
      <c r="F21" s="156">
        <v>693</v>
      </c>
      <c r="G21" s="134">
        <v>609.07778001960014</v>
      </c>
      <c r="H21" s="156">
        <v>8645.5</v>
      </c>
      <c r="I21" s="154">
        <v>997.5</v>
      </c>
      <c r="J21" s="156">
        <v>1207.5</v>
      </c>
      <c r="K21" s="680">
        <v>1056.7740291262135</v>
      </c>
      <c r="L21" s="156">
        <v>724.6</v>
      </c>
      <c r="M21" s="154">
        <v>808.5</v>
      </c>
      <c r="N21" s="156">
        <v>808.5</v>
      </c>
      <c r="O21" s="680">
        <v>808.5</v>
      </c>
      <c r="P21" s="156">
        <v>15333.8</v>
      </c>
      <c r="R21" s="134"/>
      <c r="S21" s="134"/>
      <c r="T21" s="316"/>
      <c r="U21" s="134"/>
      <c r="V21" s="134"/>
      <c r="W21" s="134"/>
      <c r="X21" s="134"/>
      <c r="Y21" s="134"/>
      <c r="Z21" s="138"/>
      <c r="AA21" s="138"/>
      <c r="AB21" s="138"/>
      <c r="AC21" s="134"/>
      <c r="AD21" s="134"/>
      <c r="AE21" s="134"/>
      <c r="AF21" s="134"/>
      <c r="AG21" s="134"/>
      <c r="AH21" s="134"/>
      <c r="AI21" s="134"/>
      <c r="AJ21" s="134"/>
      <c r="AK21" s="134"/>
    </row>
    <row r="22" spans="2:38" x14ac:dyDescent="0.15">
      <c r="B22" s="154"/>
      <c r="C22" s="299">
        <v>41431</v>
      </c>
      <c r="E22" s="241">
        <v>588</v>
      </c>
      <c r="F22" s="241">
        <v>708.75</v>
      </c>
      <c r="G22" s="241">
        <v>611.55565949485515</v>
      </c>
      <c r="H22" s="173">
        <v>10273.700000000001</v>
      </c>
      <c r="I22" s="241">
        <v>997.5</v>
      </c>
      <c r="J22" s="241">
        <v>1228.5</v>
      </c>
      <c r="K22" s="241">
        <v>1066.6529109971004</v>
      </c>
      <c r="L22" s="173">
        <v>1175.9000000000001</v>
      </c>
      <c r="M22" s="241">
        <v>767.55000000000007</v>
      </c>
      <c r="N22" s="241">
        <v>875.59500000000003</v>
      </c>
      <c r="O22" s="241">
        <v>821.10815979600511</v>
      </c>
      <c r="P22" s="156">
        <v>26495.200000000001</v>
      </c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</row>
    <row r="23" spans="2:38" x14ac:dyDescent="0.15">
      <c r="B23" s="154"/>
      <c r="C23" s="299">
        <v>41432</v>
      </c>
      <c r="E23" s="157">
        <v>588</v>
      </c>
      <c r="F23" s="173">
        <v>708.75</v>
      </c>
      <c r="G23" s="138">
        <v>617.29392408717024</v>
      </c>
      <c r="H23" s="156">
        <v>11229.9</v>
      </c>
      <c r="I23" s="157">
        <v>997.5</v>
      </c>
      <c r="J23" s="173">
        <v>1176</v>
      </c>
      <c r="K23" s="679">
        <v>1055.177419354839</v>
      </c>
      <c r="L23" s="156">
        <v>774.4</v>
      </c>
      <c r="M23" s="154">
        <v>808.5</v>
      </c>
      <c r="N23" s="156">
        <v>808.5</v>
      </c>
      <c r="O23" s="680">
        <v>808.5</v>
      </c>
      <c r="P23" s="156">
        <v>22535.3</v>
      </c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</row>
    <row r="24" spans="2:38" x14ac:dyDescent="0.15">
      <c r="B24" s="154"/>
      <c r="C24" s="299">
        <v>41435</v>
      </c>
      <c r="E24" s="154">
        <v>588</v>
      </c>
      <c r="F24" s="156">
        <v>703.5</v>
      </c>
      <c r="G24" s="134">
        <v>616.83050529475554</v>
      </c>
      <c r="H24" s="156">
        <v>32937.199999999997</v>
      </c>
      <c r="I24" s="154">
        <v>997.5</v>
      </c>
      <c r="J24" s="156">
        <v>1207.5</v>
      </c>
      <c r="K24" s="680">
        <v>1060.7745689655173</v>
      </c>
      <c r="L24" s="156">
        <v>2325.4</v>
      </c>
      <c r="M24" s="157">
        <v>777</v>
      </c>
      <c r="N24" s="173">
        <v>866.46</v>
      </c>
      <c r="O24" s="679">
        <v>809.37492547021532</v>
      </c>
      <c r="P24" s="156">
        <v>31078.6</v>
      </c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</row>
    <row r="25" spans="2:38" x14ac:dyDescent="0.15">
      <c r="B25" s="154"/>
      <c r="C25" s="299">
        <v>41436</v>
      </c>
      <c r="E25" s="154">
        <v>588</v>
      </c>
      <c r="F25" s="156">
        <v>703.5</v>
      </c>
      <c r="G25" s="134">
        <v>614.37845691276334</v>
      </c>
      <c r="H25" s="156">
        <v>17082.8</v>
      </c>
      <c r="I25" s="157">
        <v>1018.5</v>
      </c>
      <c r="J25" s="173">
        <v>1176</v>
      </c>
      <c r="K25" s="679">
        <v>1065.418659349275</v>
      </c>
      <c r="L25" s="156">
        <v>1079.2</v>
      </c>
      <c r="M25" s="154">
        <v>831.6</v>
      </c>
      <c r="N25" s="156">
        <v>831.6</v>
      </c>
      <c r="O25" s="680">
        <v>831.6</v>
      </c>
      <c r="P25" s="156">
        <v>18295.099999999999</v>
      </c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</row>
    <row r="26" spans="2:38" x14ac:dyDescent="0.15">
      <c r="B26" s="154"/>
      <c r="C26" s="299">
        <v>41437</v>
      </c>
      <c r="E26" s="157">
        <v>588</v>
      </c>
      <c r="F26" s="173">
        <v>693</v>
      </c>
      <c r="G26" s="138">
        <v>613.6586791350087</v>
      </c>
      <c r="H26" s="156">
        <v>8677.7999999999993</v>
      </c>
      <c r="I26" s="154">
        <v>1008</v>
      </c>
      <c r="J26" s="156">
        <v>1207.5</v>
      </c>
      <c r="K26" s="680">
        <v>1078.0638412017167</v>
      </c>
      <c r="L26" s="156">
        <v>718.6</v>
      </c>
      <c r="M26" s="154">
        <v>834.01499999999999</v>
      </c>
      <c r="N26" s="156">
        <v>834.01499999999999</v>
      </c>
      <c r="O26" s="680">
        <v>834.01502661596965</v>
      </c>
      <c r="P26" s="156">
        <v>30243.4</v>
      </c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</row>
    <row r="27" spans="2:38" x14ac:dyDescent="0.15">
      <c r="B27" s="154"/>
      <c r="C27" s="299">
        <v>41438</v>
      </c>
      <c r="E27" s="328">
        <v>588</v>
      </c>
      <c r="F27" s="328">
        <v>703.5</v>
      </c>
      <c r="G27" s="328">
        <v>612.07262947130891</v>
      </c>
      <c r="H27" s="328">
        <v>12739.3</v>
      </c>
      <c r="I27" s="328">
        <v>997.5</v>
      </c>
      <c r="J27" s="328">
        <v>1207.5</v>
      </c>
      <c r="K27" s="328">
        <v>1066.8509645301806</v>
      </c>
      <c r="L27" s="328">
        <v>1671.4</v>
      </c>
      <c r="M27" s="328">
        <v>760.51499999999999</v>
      </c>
      <c r="N27" s="328">
        <v>869.50500000000011</v>
      </c>
      <c r="O27" s="328">
        <v>827.28922938006156</v>
      </c>
      <c r="P27" s="328">
        <v>23615.7</v>
      </c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</row>
    <row r="28" spans="2:38" x14ac:dyDescent="0.15">
      <c r="B28" s="154"/>
      <c r="C28" s="299">
        <v>41439</v>
      </c>
      <c r="E28" s="154">
        <v>588</v>
      </c>
      <c r="F28" s="156">
        <v>693</v>
      </c>
      <c r="G28" s="134">
        <v>615.25147505369432</v>
      </c>
      <c r="H28" s="156">
        <v>7504.2</v>
      </c>
      <c r="I28" s="157">
        <v>997.5</v>
      </c>
      <c r="J28" s="173">
        <v>1207.5</v>
      </c>
      <c r="K28" s="679">
        <v>1076.4584367245659</v>
      </c>
      <c r="L28" s="156">
        <v>481.3</v>
      </c>
      <c r="M28" s="220">
        <v>0</v>
      </c>
      <c r="N28" s="220">
        <v>0</v>
      </c>
      <c r="O28" s="220">
        <v>0</v>
      </c>
      <c r="P28" s="156">
        <v>10787.5</v>
      </c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</row>
    <row r="29" spans="2:38" x14ac:dyDescent="0.15">
      <c r="B29" s="154"/>
      <c r="C29" s="299">
        <v>41442</v>
      </c>
      <c r="D29" s="134"/>
      <c r="E29" s="154">
        <v>588</v>
      </c>
      <c r="F29" s="156">
        <v>693</v>
      </c>
      <c r="G29" s="134">
        <v>618.75326643345204</v>
      </c>
      <c r="H29" s="156">
        <v>22773.3</v>
      </c>
      <c r="I29" s="154">
        <v>997.5</v>
      </c>
      <c r="J29" s="156">
        <v>1207.5</v>
      </c>
      <c r="K29" s="680">
        <v>1065.9764865915274</v>
      </c>
      <c r="L29" s="156">
        <v>2284.6</v>
      </c>
      <c r="M29" s="154">
        <v>753.48</v>
      </c>
      <c r="N29" s="156">
        <v>821.83500000000004</v>
      </c>
      <c r="O29" s="680">
        <v>793.8804306095185</v>
      </c>
      <c r="P29" s="156">
        <v>24644.5</v>
      </c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</row>
    <row r="30" spans="2:38" x14ac:dyDescent="0.15">
      <c r="B30" s="154"/>
      <c r="C30" s="299">
        <v>41443</v>
      </c>
      <c r="D30" s="134"/>
      <c r="E30" s="154">
        <v>577.5</v>
      </c>
      <c r="F30" s="154">
        <v>683.55000000000007</v>
      </c>
      <c r="G30" s="154">
        <v>613.41214513133468</v>
      </c>
      <c r="H30" s="154">
        <v>7380.6</v>
      </c>
      <c r="I30" s="282">
        <v>1011.7800000000001</v>
      </c>
      <c r="J30" s="282">
        <v>1176</v>
      </c>
      <c r="K30" s="282">
        <v>1056.3034351145036</v>
      </c>
      <c r="L30" s="154">
        <v>755.3</v>
      </c>
      <c r="M30" s="154">
        <v>773.85</v>
      </c>
      <c r="N30" s="154">
        <v>773.85</v>
      </c>
      <c r="O30" s="154">
        <v>773.84615384615381</v>
      </c>
      <c r="P30" s="156">
        <v>28526.2</v>
      </c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</row>
    <row r="31" spans="2:38" x14ac:dyDescent="0.15">
      <c r="B31" s="154"/>
      <c r="C31" s="299">
        <v>41444</v>
      </c>
      <c r="D31" s="155"/>
      <c r="E31" s="156">
        <v>577.5</v>
      </c>
      <c r="F31" s="156">
        <v>682.5</v>
      </c>
      <c r="G31" s="156">
        <v>611.1470327421556</v>
      </c>
      <c r="H31" s="156">
        <v>8766.7000000000007</v>
      </c>
      <c r="I31" s="156">
        <v>997.5</v>
      </c>
      <c r="J31" s="156">
        <v>1176</v>
      </c>
      <c r="K31" s="156">
        <v>1053.1390728476822</v>
      </c>
      <c r="L31" s="156">
        <v>971.3</v>
      </c>
      <c r="M31" s="156">
        <v>773.85</v>
      </c>
      <c r="N31" s="156">
        <v>773.85</v>
      </c>
      <c r="O31" s="156">
        <v>773.84615384615381</v>
      </c>
      <c r="P31" s="155">
        <v>23737.5</v>
      </c>
      <c r="Q31" s="15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</row>
    <row r="32" spans="2:38" x14ac:dyDescent="0.15">
      <c r="B32" s="154"/>
      <c r="C32" s="299">
        <v>41445</v>
      </c>
      <c r="D32" s="155"/>
      <c r="E32" s="156">
        <v>577.5</v>
      </c>
      <c r="F32" s="156">
        <v>672</v>
      </c>
      <c r="G32" s="156">
        <v>606.01713469776303</v>
      </c>
      <c r="H32" s="156">
        <v>6196</v>
      </c>
      <c r="I32" s="156">
        <v>1007.37</v>
      </c>
      <c r="J32" s="156">
        <v>1176</v>
      </c>
      <c r="K32" s="156">
        <v>1050.5553333333332</v>
      </c>
      <c r="L32" s="156">
        <v>360.2</v>
      </c>
      <c r="M32" s="156">
        <v>751.69500000000005</v>
      </c>
      <c r="N32" s="156">
        <v>751.69500000000005</v>
      </c>
      <c r="O32" s="156">
        <v>751.69485396383868</v>
      </c>
      <c r="P32" s="155">
        <v>13228.2</v>
      </c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</row>
    <row r="33" spans="2:37" x14ac:dyDescent="0.15">
      <c r="B33" s="154"/>
      <c r="C33" s="299">
        <v>41446</v>
      </c>
      <c r="D33" s="155"/>
      <c r="E33" s="156">
        <v>577.5</v>
      </c>
      <c r="F33" s="156">
        <v>693</v>
      </c>
      <c r="G33" s="156">
        <v>616.38634622260827</v>
      </c>
      <c r="H33" s="156">
        <v>10034.299999999999</v>
      </c>
      <c r="I33" s="156">
        <v>997.5</v>
      </c>
      <c r="J33" s="156">
        <v>1155</v>
      </c>
      <c r="K33" s="156">
        <v>1049.634453781513</v>
      </c>
      <c r="L33" s="156">
        <v>914.5</v>
      </c>
      <c r="M33" s="156">
        <v>758.1</v>
      </c>
      <c r="N33" s="156">
        <v>758.1</v>
      </c>
      <c r="O33" s="156">
        <v>758.09986892203995</v>
      </c>
      <c r="P33" s="155">
        <v>14311.2</v>
      </c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</row>
    <row r="34" spans="2:37" x14ac:dyDescent="0.15">
      <c r="B34" s="154"/>
      <c r="C34" s="299">
        <v>41449</v>
      </c>
      <c r="D34" s="155"/>
      <c r="E34" s="156">
        <v>577.5</v>
      </c>
      <c r="F34" s="156">
        <v>693</v>
      </c>
      <c r="G34" s="156">
        <v>613.86945075788537</v>
      </c>
      <c r="H34" s="156">
        <v>22595.599999999999</v>
      </c>
      <c r="I34" s="156">
        <v>997.5</v>
      </c>
      <c r="J34" s="156">
        <v>1155</v>
      </c>
      <c r="K34" s="156">
        <v>1055.2460096275654</v>
      </c>
      <c r="L34" s="156">
        <v>1525.3</v>
      </c>
      <c r="M34" s="156">
        <v>720.30000000000007</v>
      </c>
      <c r="N34" s="156">
        <v>814.38000000000011</v>
      </c>
      <c r="O34" s="156">
        <v>764.81361639167869</v>
      </c>
      <c r="P34" s="155">
        <v>31517</v>
      </c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</row>
    <row r="35" spans="2:37" x14ac:dyDescent="0.15">
      <c r="B35" s="154"/>
      <c r="C35" s="299">
        <v>41450</v>
      </c>
      <c r="D35" s="155"/>
      <c r="E35" s="156">
        <v>567</v>
      </c>
      <c r="F35" s="156">
        <v>687.75</v>
      </c>
      <c r="G35" s="156">
        <v>612.26297254996393</v>
      </c>
      <c r="H35" s="156">
        <v>12633.9</v>
      </c>
      <c r="I35" s="156">
        <v>976.5</v>
      </c>
      <c r="J35" s="156">
        <v>1155</v>
      </c>
      <c r="K35" s="156">
        <v>1047.5221692927814</v>
      </c>
      <c r="L35" s="156">
        <v>918.6</v>
      </c>
      <c r="M35" s="156">
        <v>725.55000000000007</v>
      </c>
      <c r="N35" s="156">
        <v>787.5</v>
      </c>
      <c r="O35" s="156">
        <v>755.04172629695881</v>
      </c>
      <c r="P35" s="155">
        <v>10717</v>
      </c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</row>
    <row r="36" spans="2:37" x14ac:dyDescent="0.15">
      <c r="B36" s="154"/>
      <c r="C36" s="299">
        <v>41451</v>
      </c>
      <c r="D36" s="155"/>
      <c r="E36" s="156">
        <v>567</v>
      </c>
      <c r="F36" s="156">
        <v>693</v>
      </c>
      <c r="G36" s="156">
        <v>614.60886810822501</v>
      </c>
      <c r="H36" s="156">
        <v>15089.5</v>
      </c>
      <c r="I36" s="156">
        <v>945</v>
      </c>
      <c r="J36" s="156">
        <v>1165.5</v>
      </c>
      <c r="K36" s="156">
        <v>1044.47265987025</v>
      </c>
      <c r="L36" s="156">
        <v>1414.9</v>
      </c>
      <c r="M36" s="156">
        <v>729.01499999999999</v>
      </c>
      <c r="N36" s="156">
        <v>787.5</v>
      </c>
      <c r="O36" s="156">
        <v>756.41415422960267</v>
      </c>
      <c r="P36" s="156">
        <v>22562.2</v>
      </c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</row>
    <row r="37" spans="2:37" x14ac:dyDescent="0.15">
      <c r="B37" s="154"/>
      <c r="C37" s="299">
        <v>41452</v>
      </c>
      <c r="D37" s="155"/>
      <c r="E37" s="479">
        <v>568.05000000000007</v>
      </c>
      <c r="F37" s="479">
        <v>672</v>
      </c>
      <c r="G37" s="479">
        <v>607.1934807985873</v>
      </c>
      <c r="H37" s="479">
        <v>10471.5</v>
      </c>
      <c r="I37" s="479">
        <v>945</v>
      </c>
      <c r="J37" s="479">
        <v>1155</v>
      </c>
      <c r="K37" s="479">
        <v>1041.155703289013</v>
      </c>
      <c r="L37" s="479">
        <v>921.3</v>
      </c>
      <c r="M37" s="479">
        <v>727.65</v>
      </c>
      <c r="N37" s="479">
        <v>787.5</v>
      </c>
      <c r="O37" s="479">
        <v>753.48974278049548</v>
      </c>
      <c r="P37" s="283">
        <v>20468.2</v>
      </c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</row>
    <row r="38" spans="2:37" x14ac:dyDescent="0.15">
      <c r="B38" s="154"/>
      <c r="C38" s="299">
        <v>41453</v>
      </c>
      <c r="D38" s="155"/>
      <c r="E38" s="156">
        <v>567</v>
      </c>
      <c r="F38" s="156">
        <v>672</v>
      </c>
      <c r="G38" s="156">
        <v>605.38220538280643</v>
      </c>
      <c r="H38" s="156">
        <v>8081.3</v>
      </c>
      <c r="I38" s="156">
        <v>997.5</v>
      </c>
      <c r="J38" s="156">
        <v>1155</v>
      </c>
      <c r="K38" s="156">
        <v>1050.1336363636365</v>
      </c>
      <c r="L38" s="156">
        <v>922.9</v>
      </c>
      <c r="M38" s="156">
        <v>727.65</v>
      </c>
      <c r="N38" s="156">
        <v>787.5</v>
      </c>
      <c r="O38" s="156">
        <v>751.00320175083073</v>
      </c>
      <c r="P38" s="155">
        <v>14780.4</v>
      </c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</row>
    <row r="39" spans="2:37" x14ac:dyDescent="0.15">
      <c r="B39" s="154"/>
      <c r="C39" s="299"/>
      <c r="D39" s="155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5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</row>
    <row r="40" spans="2:37" x14ac:dyDescent="0.15">
      <c r="B40" s="149"/>
      <c r="C40" s="330"/>
      <c r="D40" s="160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0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</row>
    <row r="41" spans="2:37" x14ac:dyDescent="0.15">
      <c r="P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</row>
    <row r="42" spans="2:37" x14ac:dyDescent="0.15">
      <c r="P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</row>
    <row r="43" spans="2:37" x14ac:dyDescent="0.15">
      <c r="P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</row>
    <row r="44" spans="2:37" x14ac:dyDescent="0.15"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</row>
    <row r="45" spans="2:37" x14ac:dyDescent="0.15">
      <c r="P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</row>
    <row r="46" spans="2:37" x14ac:dyDescent="0.15">
      <c r="P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</row>
    <row r="47" spans="2:37" x14ac:dyDescent="0.15">
      <c r="P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</row>
    <row r="48" spans="2:37" x14ac:dyDescent="0.15"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</row>
    <row r="49" spans="18:37" x14ac:dyDescent="0.15"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</row>
    <row r="50" spans="18:37" x14ac:dyDescent="0.15"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</row>
    <row r="51" spans="18:37" x14ac:dyDescent="0.15"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</row>
    <row r="52" spans="18:37" x14ac:dyDescent="0.15"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</row>
    <row r="53" spans="18:37" x14ac:dyDescent="0.15"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</row>
  </sheetData>
  <mergeCells count="6">
    <mergeCell ref="E5:H5"/>
    <mergeCell ref="I5:L5"/>
    <mergeCell ref="M5:P5"/>
    <mergeCell ref="V5:Y5"/>
    <mergeCell ref="Z5:AC5"/>
    <mergeCell ref="AD5:AG5"/>
  </mergeCells>
  <phoneticPr fontId="6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4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20" width="7.625" style="135" customWidth="1"/>
    <col min="21" max="16384" width="7.5" style="135"/>
  </cols>
  <sheetData>
    <row r="1" spans="2:42" x14ac:dyDescent="0.15"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</row>
    <row r="2" spans="2:42" x14ac:dyDescent="0.15"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</row>
    <row r="3" spans="2:42" x14ac:dyDescent="0.15">
      <c r="B3" s="135" t="s">
        <v>446</v>
      </c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</row>
    <row r="4" spans="2:42" x14ac:dyDescent="0.15"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T4" s="137" t="s">
        <v>225</v>
      </c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8"/>
      <c r="AP4" s="134"/>
    </row>
    <row r="5" spans="2:42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T5" s="137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8"/>
      <c r="AP5" s="134"/>
    </row>
    <row r="6" spans="2:42" ht="13.5" customHeight="1" x14ac:dyDescent="0.15">
      <c r="B6" s="154"/>
      <c r="C6" s="555" t="s">
        <v>88</v>
      </c>
      <c r="D6" s="556"/>
      <c r="E6" s="776" t="s">
        <v>230</v>
      </c>
      <c r="F6" s="777"/>
      <c r="G6" s="777"/>
      <c r="H6" s="778"/>
      <c r="I6" s="776" t="s">
        <v>231</v>
      </c>
      <c r="J6" s="777"/>
      <c r="K6" s="777"/>
      <c r="L6" s="778"/>
      <c r="M6" s="776" t="s">
        <v>232</v>
      </c>
      <c r="N6" s="777"/>
      <c r="O6" s="777"/>
      <c r="P6" s="778"/>
      <c r="Q6" s="776" t="s">
        <v>233</v>
      </c>
      <c r="R6" s="777"/>
      <c r="S6" s="777"/>
      <c r="T6" s="778"/>
      <c r="V6" s="134"/>
      <c r="W6" s="134"/>
      <c r="X6" s="561"/>
      <c r="Y6" s="561"/>
      <c r="Z6" s="772"/>
      <c r="AA6" s="772"/>
      <c r="AB6" s="772"/>
      <c r="AC6" s="772"/>
      <c r="AD6" s="772"/>
      <c r="AE6" s="772"/>
      <c r="AF6" s="772"/>
      <c r="AG6" s="772"/>
      <c r="AH6" s="772"/>
      <c r="AI6" s="772"/>
      <c r="AJ6" s="772"/>
      <c r="AK6" s="772"/>
      <c r="AL6" s="772"/>
      <c r="AM6" s="772"/>
      <c r="AN6" s="772"/>
      <c r="AO6" s="772"/>
      <c r="AP6" s="134"/>
    </row>
    <row r="7" spans="2:42" x14ac:dyDescent="0.15">
      <c r="B7" s="149" t="s">
        <v>447</v>
      </c>
      <c r="C7" s="150"/>
      <c r="D7" s="150"/>
      <c r="E7" s="270" t="s">
        <v>139</v>
      </c>
      <c r="F7" s="270" t="s">
        <v>96</v>
      </c>
      <c r="G7" s="270" t="s">
        <v>175</v>
      </c>
      <c r="H7" s="270" t="s">
        <v>98</v>
      </c>
      <c r="I7" s="270" t="s">
        <v>139</v>
      </c>
      <c r="J7" s="270" t="s">
        <v>96</v>
      </c>
      <c r="K7" s="270" t="s">
        <v>175</v>
      </c>
      <c r="L7" s="270" t="s">
        <v>98</v>
      </c>
      <c r="M7" s="270" t="s">
        <v>139</v>
      </c>
      <c r="N7" s="270" t="s">
        <v>96</v>
      </c>
      <c r="O7" s="270" t="s">
        <v>175</v>
      </c>
      <c r="P7" s="270" t="s">
        <v>98</v>
      </c>
      <c r="Q7" s="270" t="s">
        <v>139</v>
      </c>
      <c r="R7" s="270" t="s">
        <v>96</v>
      </c>
      <c r="S7" s="270" t="s">
        <v>175</v>
      </c>
      <c r="T7" s="270" t="s">
        <v>98</v>
      </c>
      <c r="V7" s="134"/>
      <c r="W7" s="134"/>
      <c r="X7" s="134"/>
      <c r="Y7" s="134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34"/>
    </row>
    <row r="8" spans="2:42" x14ac:dyDescent="0.15">
      <c r="B8" s="200" t="s">
        <v>389</v>
      </c>
      <c r="C8" s="186">
        <v>21</v>
      </c>
      <c r="D8" s="176" t="s">
        <v>390</v>
      </c>
      <c r="E8" s="156">
        <v>620</v>
      </c>
      <c r="F8" s="156">
        <v>819</v>
      </c>
      <c r="G8" s="156">
        <v>700</v>
      </c>
      <c r="H8" s="156">
        <v>43588</v>
      </c>
      <c r="I8" s="173">
        <v>357</v>
      </c>
      <c r="J8" s="173">
        <v>536</v>
      </c>
      <c r="K8" s="173">
        <v>435</v>
      </c>
      <c r="L8" s="156">
        <v>121156</v>
      </c>
      <c r="M8" s="156">
        <v>630</v>
      </c>
      <c r="N8" s="156">
        <v>830</v>
      </c>
      <c r="O8" s="156">
        <v>752</v>
      </c>
      <c r="P8" s="156">
        <v>64489</v>
      </c>
      <c r="Q8" s="156">
        <v>578</v>
      </c>
      <c r="R8" s="156">
        <v>788</v>
      </c>
      <c r="S8" s="156">
        <v>647</v>
      </c>
      <c r="T8" s="156">
        <v>98682</v>
      </c>
      <c r="V8" s="134"/>
      <c r="W8" s="134"/>
      <c r="X8" s="143"/>
      <c r="Y8" s="134"/>
      <c r="Z8" s="134"/>
      <c r="AA8" s="134"/>
      <c r="AB8" s="134"/>
      <c r="AC8" s="134"/>
      <c r="AD8" s="138"/>
      <c r="AE8" s="138"/>
      <c r="AF8" s="138"/>
      <c r="AG8" s="134"/>
      <c r="AH8" s="134"/>
      <c r="AI8" s="134"/>
      <c r="AJ8" s="134"/>
      <c r="AK8" s="134"/>
      <c r="AL8" s="134"/>
      <c r="AM8" s="134"/>
      <c r="AN8" s="134"/>
      <c r="AO8" s="134"/>
      <c r="AP8" s="134"/>
    </row>
    <row r="9" spans="2:42" x14ac:dyDescent="0.15">
      <c r="B9" s="200"/>
      <c r="C9" s="186">
        <v>22</v>
      </c>
      <c r="D9" s="202"/>
      <c r="E9" s="156">
        <v>651</v>
      </c>
      <c r="F9" s="156">
        <v>819</v>
      </c>
      <c r="G9" s="156">
        <v>721</v>
      </c>
      <c r="H9" s="156">
        <v>37439</v>
      </c>
      <c r="I9" s="173">
        <v>347</v>
      </c>
      <c r="J9" s="173">
        <v>557</v>
      </c>
      <c r="K9" s="173">
        <v>434</v>
      </c>
      <c r="L9" s="156">
        <v>74405</v>
      </c>
      <c r="M9" s="156">
        <v>735</v>
      </c>
      <c r="N9" s="156">
        <v>877</v>
      </c>
      <c r="O9" s="156">
        <v>770</v>
      </c>
      <c r="P9" s="156">
        <v>69103</v>
      </c>
      <c r="Q9" s="156">
        <v>600</v>
      </c>
      <c r="R9" s="156">
        <v>840</v>
      </c>
      <c r="S9" s="156">
        <v>702</v>
      </c>
      <c r="T9" s="155">
        <v>58375</v>
      </c>
      <c r="V9" s="134"/>
      <c r="W9" s="134"/>
      <c r="X9" s="143"/>
      <c r="Y9" s="134"/>
      <c r="Z9" s="134"/>
      <c r="AA9" s="134"/>
      <c r="AB9" s="134"/>
      <c r="AC9" s="134"/>
      <c r="AD9" s="138"/>
      <c r="AE9" s="138"/>
      <c r="AF9" s="138"/>
      <c r="AG9" s="134"/>
      <c r="AH9" s="134"/>
      <c r="AI9" s="134"/>
      <c r="AJ9" s="134"/>
      <c r="AK9" s="134"/>
      <c r="AL9" s="134"/>
      <c r="AM9" s="134"/>
      <c r="AN9" s="134"/>
      <c r="AO9" s="134"/>
      <c r="AP9" s="134"/>
    </row>
    <row r="10" spans="2:42" x14ac:dyDescent="0.15">
      <c r="B10" s="200"/>
      <c r="C10" s="186">
        <v>23</v>
      </c>
      <c r="D10" s="202"/>
      <c r="E10" s="158">
        <v>682.5</v>
      </c>
      <c r="F10" s="158">
        <v>850.5</v>
      </c>
      <c r="G10" s="158">
        <v>778.10428226885949</v>
      </c>
      <c r="H10" s="158">
        <v>29582.1</v>
      </c>
      <c r="I10" s="158">
        <v>378</v>
      </c>
      <c r="J10" s="158">
        <v>603.75</v>
      </c>
      <c r="K10" s="158">
        <v>474.24190156464789</v>
      </c>
      <c r="L10" s="158">
        <v>37502.699999999997</v>
      </c>
      <c r="M10" s="158">
        <v>735</v>
      </c>
      <c r="N10" s="158">
        <v>924</v>
      </c>
      <c r="O10" s="158">
        <v>805.97481717205699</v>
      </c>
      <c r="P10" s="158">
        <v>66031.3</v>
      </c>
      <c r="Q10" s="158">
        <v>651</v>
      </c>
      <c r="R10" s="158">
        <v>871.5</v>
      </c>
      <c r="S10" s="158">
        <v>750.96520903691646</v>
      </c>
      <c r="T10" s="159">
        <v>67352.7</v>
      </c>
      <c r="V10" s="134"/>
      <c r="W10" s="134"/>
      <c r="X10" s="143"/>
      <c r="Y10" s="134"/>
      <c r="Z10" s="134"/>
      <c r="AA10" s="134"/>
      <c r="AB10" s="134"/>
      <c r="AC10" s="134"/>
      <c r="AD10" s="138"/>
      <c r="AE10" s="138"/>
      <c r="AF10" s="138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2:42" x14ac:dyDescent="0.15">
      <c r="B11" s="195"/>
      <c r="C11" s="198">
        <v>24</v>
      </c>
      <c r="D11" s="204"/>
      <c r="E11" s="161">
        <v>582.75</v>
      </c>
      <c r="F11" s="161">
        <v>745.5</v>
      </c>
      <c r="G11" s="161">
        <v>662.81896036369221</v>
      </c>
      <c r="H11" s="161">
        <v>32775.9</v>
      </c>
      <c r="I11" s="161">
        <v>367.5</v>
      </c>
      <c r="J11" s="161">
        <v>496.65000000000003</v>
      </c>
      <c r="K11" s="161">
        <v>421.33387579683694</v>
      </c>
      <c r="L11" s="161">
        <v>59598</v>
      </c>
      <c r="M11" s="161">
        <v>661.5</v>
      </c>
      <c r="N11" s="161">
        <v>808.5</v>
      </c>
      <c r="O11" s="161">
        <v>694.07947504152298</v>
      </c>
      <c r="P11" s="161">
        <v>59359.000000000007</v>
      </c>
      <c r="Q11" s="161">
        <v>598.5</v>
      </c>
      <c r="R11" s="161">
        <v>721.35</v>
      </c>
      <c r="S11" s="161">
        <v>623.05254611553835</v>
      </c>
      <c r="T11" s="162">
        <v>62434.3</v>
      </c>
      <c r="V11" s="134"/>
      <c r="W11" s="134"/>
      <c r="X11" s="143"/>
      <c r="Y11" s="134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34"/>
    </row>
    <row r="12" spans="2:42" x14ac:dyDescent="0.15">
      <c r="B12" s="154"/>
      <c r="C12" s="143">
        <v>6</v>
      </c>
      <c r="D12" s="155"/>
      <c r="E12" s="173">
        <v>661.5</v>
      </c>
      <c r="F12" s="173">
        <v>735</v>
      </c>
      <c r="G12" s="173">
        <v>705.16705390334573</v>
      </c>
      <c r="H12" s="156">
        <v>1979.1</v>
      </c>
      <c r="I12" s="173">
        <v>378</v>
      </c>
      <c r="J12" s="173">
        <v>493.5</v>
      </c>
      <c r="K12" s="173">
        <v>444.96995253794103</v>
      </c>
      <c r="L12" s="156">
        <v>7855.8</v>
      </c>
      <c r="M12" s="156">
        <v>661.5</v>
      </c>
      <c r="N12" s="156">
        <v>777</v>
      </c>
      <c r="O12" s="156">
        <v>718.13593738983297</v>
      </c>
      <c r="P12" s="156">
        <v>5055.7</v>
      </c>
      <c r="Q12" s="156">
        <v>630</v>
      </c>
      <c r="R12" s="156">
        <v>682.5</v>
      </c>
      <c r="S12" s="155">
        <v>654.20302486541902</v>
      </c>
      <c r="T12" s="155">
        <v>7396.9</v>
      </c>
      <c r="V12" s="134"/>
      <c r="W12" s="134"/>
      <c r="X12" s="143"/>
      <c r="Y12" s="134"/>
      <c r="Z12" s="138"/>
      <c r="AA12" s="138"/>
      <c r="AB12" s="138"/>
      <c r="AC12" s="134"/>
      <c r="AD12" s="138"/>
      <c r="AE12" s="138"/>
      <c r="AF12" s="138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2:42" x14ac:dyDescent="0.15">
      <c r="B13" s="154"/>
      <c r="C13" s="143">
        <v>7</v>
      </c>
      <c r="D13" s="155"/>
      <c r="E13" s="173">
        <v>609</v>
      </c>
      <c r="F13" s="173">
        <v>736.05000000000007</v>
      </c>
      <c r="G13" s="173">
        <v>690.66343076594853</v>
      </c>
      <c r="H13" s="156">
        <v>2281.8000000000002</v>
      </c>
      <c r="I13" s="173">
        <v>451.5</v>
      </c>
      <c r="J13" s="173">
        <v>451.5</v>
      </c>
      <c r="K13" s="173">
        <v>451.50000000000006</v>
      </c>
      <c r="L13" s="156">
        <v>5801.4</v>
      </c>
      <c r="M13" s="156">
        <v>735</v>
      </c>
      <c r="N13" s="156">
        <v>735</v>
      </c>
      <c r="O13" s="156">
        <v>734.99999999999989</v>
      </c>
      <c r="P13" s="156">
        <v>5636.4</v>
      </c>
      <c r="Q13" s="156">
        <v>630</v>
      </c>
      <c r="R13" s="156">
        <v>630</v>
      </c>
      <c r="S13" s="156">
        <v>630.00000000000011</v>
      </c>
      <c r="T13" s="155">
        <v>3220</v>
      </c>
      <c r="V13" s="134"/>
      <c r="W13" s="134"/>
      <c r="X13" s="143"/>
      <c r="Y13" s="134"/>
      <c r="Z13" s="138"/>
      <c r="AA13" s="138"/>
      <c r="AB13" s="138"/>
      <c r="AC13" s="134"/>
      <c r="AD13" s="138"/>
      <c r="AE13" s="138"/>
      <c r="AF13" s="138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</row>
    <row r="14" spans="2:42" x14ac:dyDescent="0.15">
      <c r="B14" s="154"/>
      <c r="C14" s="143">
        <v>8</v>
      </c>
      <c r="D14" s="155"/>
      <c r="E14" s="173">
        <v>682.5</v>
      </c>
      <c r="F14" s="173">
        <v>682.5</v>
      </c>
      <c r="G14" s="173">
        <v>682.5</v>
      </c>
      <c r="H14" s="156">
        <v>1456.5</v>
      </c>
      <c r="I14" s="173">
        <v>451.5</v>
      </c>
      <c r="J14" s="173">
        <v>451.5</v>
      </c>
      <c r="K14" s="173">
        <v>451.5</v>
      </c>
      <c r="L14" s="156">
        <v>518.6</v>
      </c>
      <c r="M14" s="156">
        <v>714</v>
      </c>
      <c r="N14" s="156">
        <v>714</v>
      </c>
      <c r="O14" s="156">
        <v>714</v>
      </c>
      <c r="P14" s="156">
        <v>2994.4</v>
      </c>
      <c r="Q14" s="156">
        <v>609</v>
      </c>
      <c r="R14" s="156">
        <v>682.5</v>
      </c>
      <c r="S14" s="156">
        <v>631.23737373737367</v>
      </c>
      <c r="T14" s="155">
        <v>7355</v>
      </c>
      <c r="V14" s="134"/>
      <c r="W14" s="134"/>
      <c r="X14" s="143"/>
      <c r="Y14" s="134"/>
      <c r="Z14" s="138"/>
      <c r="AA14" s="138"/>
      <c r="AB14" s="138"/>
      <c r="AC14" s="134"/>
      <c r="AD14" s="138"/>
      <c r="AE14" s="138"/>
      <c r="AF14" s="138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</row>
    <row r="15" spans="2:42" x14ac:dyDescent="0.15">
      <c r="B15" s="154"/>
      <c r="C15" s="143">
        <v>9</v>
      </c>
      <c r="D15" s="155"/>
      <c r="E15" s="173">
        <v>609</v>
      </c>
      <c r="F15" s="173">
        <v>714</v>
      </c>
      <c r="G15" s="173">
        <v>669.74321959755025</v>
      </c>
      <c r="H15" s="156">
        <v>3031.5</v>
      </c>
      <c r="I15" s="173">
        <v>399</v>
      </c>
      <c r="J15" s="173">
        <v>472.5</v>
      </c>
      <c r="K15" s="173">
        <v>441.91934529678571</v>
      </c>
      <c r="L15" s="156">
        <v>1262.3</v>
      </c>
      <c r="M15" s="156">
        <v>682.5</v>
      </c>
      <c r="N15" s="156">
        <v>682.5</v>
      </c>
      <c r="O15" s="156">
        <v>682.5</v>
      </c>
      <c r="P15" s="156">
        <v>3799</v>
      </c>
      <c r="Q15" s="156">
        <v>609</v>
      </c>
      <c r="R15" s="156">
        <v>682.5</v>
      </c>
      <c r="S15" s="156">
        <v>637.0159635119727</v>
      </c>
      <c r="T15" s="155">
        <v>3750.6</v>
      </c>
      <c r="V15" s="134"/>
      <c r="W15" s="134"/>
      <c r="X15" s="143"/>
      <c r="Y15" s="134"/>
      <c r="Z15" s="138"/>
      <c r="AA15" s="138"/>
      <c r="AB15" s="138"/>
      <c r="AC15" s="134"/>
      <c r="AD15" s="138"/>
      <c r="AE15" s="138"/>
      <c r="AF15" s="138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</row>
    <row r="16" spans="2:42" x14ac:dyDescent="0.15">
      <c r="B16" s="154"/>
      <c r="C16" s="143">
        <v>10</v>
      </c>
      <c r="D16" s="155"/>
      <c r="E16" s="173">
        <v>640.5</v>
      </c>
      <c r="F16" s="173">
        <v>735</v>
      </c>
      <c r="G16" s="173">
        <v>679.67804895712572</v>
      </c>
      <c r="H16" s="156">
        <v>2785.3</v>
      </c>
      <c r="I16" s="173">
        <v>399</v>
      </c>
      <c r="J16" s="173">
        <v>441</v>
      </c>
      <c r="K16" s="173">
        <v>427.80792163543441</v>
      </c>
      <c r="L16" s="156">
        <v>1283.5</v>
      </c>
      <c r="M16" s="156">
        <v>703.5</v>
      </c>
      <c r="N16" s="156">
        <v>703.5</v>
      </c>
      <c r="O16" s="156">
        <v>703.5</v>
      </c>
      <c r="P16" s="156">
        <v>4843.3</v>
      </c>
      <c r="Q16" s="156">
        <v>598.5</v>
      </c>
      <c r="R16" s="156">
        <v>682.5</v>
      </c>
      <c r="S16" s="156">
        <v>635.26490511530585</v>
      </c>
      <c r="T16" s="155">
        <v>5308.7</v>
      </c>
      <c r="V16" s="134"/>
      <c r="W16" s="134"/>
      <c r="X16" s="143"/>
      <c r="Y16" s="134"/>
      <c r="Z16" s="138"/>
      <c r="AA16" s="138"/>
      <c r="AB16" s="138"/>
      <c r="AC16" s="134"/>
      <c r="AD16" s="138"/>
      <c r="AE16" s="138"/>
      <c r="AF16" s="138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</row>
    <row r="17" spans="2:42" x14ac:dyDescent="0.15">
      <c r="B17" s="154"/>
      <c r="C17" s="143">
        <v>11</v>
      </c>
      <c r="D17" s="155"/>
      <c r="E17" s="173">
        <v>672</v>
      </c>
      <c r="F17" s="173">
        <v>745.5</v>
      </c>
      <c r="G17" s="173">
        <v>687.70836659747738</v>
      </c>
      <c r="H17" s="156">
        <v>3721.9</v>
      </c>
      <c r="I17" s="173">
        <v>367.5</v>
      </c>
      <c r="J17" s="173">
        <v>441</v>
      </c>
      <c r="K17" s="173">
        <v>411.25165562913907</v>
      </c>
      <c r="L17" s="156">
        <v>10683.3</v>
      </c>
      <c r="M17" s="156">
        <v>714</v>
      </c>
      <c r="N17" s="156">
        <v>714</v>
      </c>
      <c r="O17" s="156">
        <v>713.99999999999989</v>
      </c>
      <c r="P17" s="156">
        <v>3793</v>
      </c>
      <c r="Q17" s="156">
        <v>630</v>
      </c>
      <c r="R17" s="156">
        <v>708.75</v>
      </c>
      <c r="S17" s="156">
        <v>653.13893357848804</v>
      </c>
      <c r="T17" s="155">
        <v>6703.3</v>
      </c>
      <c r="V17" s="134"/>
      <c r="W17" s="134"/>
      <c r="X17" s="143"/>
      <c r="Y17" s="134"/>
      <c r="Z17" s="138"/>
      <c r="AA17" s="138"/>
      <c r="AB17" s="138"/>
      <c r="AC17" s="134"/>
      <c r="AD17" s="138"/>
      <c r="AE17" s="138"/>
      <c r="AF17" s="138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</row>
    <row r="18" spans="2:42" x14ac:dyDescent="0.15">
      <c r="B18" s="154"/>
      <c r="C18" s="143">
        <v>12</v>
      </c>
      <c r="D18" s="155"/>
      <c r="E18" s="173">
        <v>630</v>
      </c>
      <c r="F18" s="173">
        <v>735</v>
      </c>
      <c r="G18" s="173">
        <v>691.4355222548628</v>
      </c>
      <c r="H18" s="156">
        <v>4696.7</v>
      </c>
      <c r="I18" s="173">
        <v>409.5</v>
      </c>
      <c r="J18" s="173">
        <v>409.5</v>
      </c>
      <c r="K18" s="173">
        <v>409.5</v>
      </c>
      <c r="L18" s="155">
        <v>1266</v>
      </c>
      <c r="M18" s="156">
        <v>682.5</v>
      </c>
      <c r="N18" s="156">
        <v>756</v>
      </c>
      <c r="O18" s="156">
        <v>714.88541605582554</v>
      </c>
      <c r="P18" s="156">
        <v>4615.3999999999996</v>
      </c>
      <c r="Q18" s="156">
        <v>598.5</v>
      </c>
      <c r="R18" s="156">
        <v>693</v>
      </c>
      <c r="S18" s="156">
        <v>638.64322712762782</v>
      </c>
      <c r="T18" s="155">
        <v>8040.3</v>
      </c>
      <c r="V18" s="134"/>
      <c r="W18" s="134"/>
      <c r="X18" s="143"/>
      <c r="Y18" s="134"/>
      <c r="Z18" s="138"/>
      <c r="AA18" s="138"/>
      <c r="AB18" s="138"/>
      <c r="AC18" s="134"/>
      <c r="AD18" s="138"/>
      <c r="AE18" s="138"/>
      <c r="AF18" s="138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</row>
    <row r="19" spans="2:42" x14ac:dyDescent="0.15">
      <c r="B19" s="154" t="s">
        <v>391</v>
      </c>
      <c r="C19" s="143">
        <v>1</v>
      </c>
      <c r="D19" s="155" t="s">
        <v>392</v>
      </c>
      <c r="E19" s="173">
        <v>619.5</v>
      </c>
      <c r="F19" s="173">
        <v>735</v>
      </c>
      <c r="G19" s="173">
        <v>678.96387547860854</v>
      </c>
      <c r="H19" s="156">
        <v>3590.3</v>
      </c>
      <c r="I19" s="173">
        <v>399</v>
      </c>
      <c r="J19" s="173">
        <v>399</v>
      </c>
      <c r="K19" s="173">
        <v>398.99999999999994</v>
      </c>
      <c r="L19" s="156">
        <v>2456.1999999999998</v>
      </c>
      <c r="M19" s="156">
        <v>682.5</v>
      </c>
      <c r="N19" s="156">
        <v>756</v>
      </c>
      <c r="O19" s="156">
        <v>716.01690100014468</v>
      </c>
      <c r="P19" s="156">
        <v>4612.2</v>
      </c>
      <c r="Q19" s="156">
        <v>630</v>
      </c>
      <c r="R19" s="156">
        <v>735</v>
      </c>
      <c r="S19" s="156">
        <v>668.62886247450194</v>
      </c>
      <c r="T19" s="155">
        <v>10685</v>
      </c>
      <c r="V19" s="134"/>
      <c r="W19" s="134"/>
      <c r="X19" s="143"/>
      <c r="Y19" s="134"/>
      <c r="Z19" s="138"/>
      <c r="AA19" s="138"/>
      <c r="AB19" s="138"/>
      <c r="AC19" s="134"/>
      <c r="AD19" s="138"/>
      <c r="AE19" s="138"/>
      <c r="AF19" s="138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</row>
    <row r="20" spans="2:42" x14ac:dyDescent="0.15">
      <c r="B20" s="154"/>
      <c r="C20" s="143">
        <v>2</v>
      </c>
      <c r="D20" s="155"/>
      <c r="E20" s="173">
        <v>630</v>
      </c>
      <c r="F20" s="173">
        <v>735</v>
      </c>
      <c r="G20" s="173">
        <v>688.91521197007478</v>
      </c>
      <c r="H20" s="156">
        <v>1847.1</v>
      </c>
      <c r="I20" s="173">
        <v>378</v>
      </c>
      <c r="J20" s="173">
        <v>451.5</v>
      </c>
      <c r="K20" s="173">
        <v>402.24780421818747</v>
      </c>
      <c r="L20" s="156">
        <v>7780.1</v>
      </c>
      <c r="M20" s="156">
        <v>714</v>
      </c>
      <c r="N20" s="156">
        <v>714</v>
      </c>
      <c r="O20" s="156">
        <v>714</v>
      </c>
      <c r="P20" s="156">
        <v>4192.8999999999996</v>
      </c>
      <c r="Q20" s="156">
        <v>640.5</v>
      </c>
      <c r="R20" s="156">
        <v>745.5</v>
      </c>
      <c r="S20" s="156">
        <v>678.42545025095956</v>
      </c>
      <c r="T20" s="155">
        <v>7373.9</v>
      </c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</row>
    <row r="21" spans="2:42" x14ac:dyDescent="0.15">
      <c r="B21" s="154"/>
      <c r="C21" s="143">
        <v>3</v>
      </c>
      <c r="D21" s="155"/>
      <c r="E21" s="173">
        <v>651</v>
      </c>
      <c r="F21" s="173">
        <v>724.5</v>
      </c>
      <c r="G21" s="173">
        <v>682.41073326248681</v>
      </c>
      <c r="H21" s="156">
        <v>743.9</v>
      </c>
      <c r="I21" s="173">
        <v>391.65000000000003</v>
      </c>
      <c r="J21" s="173">
        <v>483</v>
      </c>
      <c r="K21" s="173">
        <v>432.29466884788417</v>
      </c>
      <c r="L21" s="156">
        <v>12641.9</v>
      </c>
      <c r="M21" s="156">
        <v>649.95000000000005</v>
      </c>
      <c r="N21" s="156">
        <v>762.30000000000007</v>
      </c>
      <c r="O21" s="156">
        <v>716.43462249140282</v>
      </c>
      <c r="P21" s="156">
        <v>5454.7</v>
      </c>
      <c r="Q21" s="156">
        <v>631.05000000000007</v>
      </c>
      <c r="R21" s="156">
        <v>747.6</v>
      </c>
      <c r="S21" s="156">
        <v>675.11357543261045</v>
      </c>
      <c r="T21" s="155">
        <v>6397.8</v>
      </c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</row>
    <row r="22" spans="2:42" x14ac:dyDescent="0.15">
      <c r="B22" s="154"/>
      <c r="C22" s="143">
        <v>4</v>
      </c>
      <c r="D22" s="155"/>
      <c r="E22" s="173">
        <v>703.5</v>
      </c>
      <c r="F22" s="173">
        <v>703.5</v>
      </c>
      <c r="G22" s="173">
        <v>703.50000000000011</v>
      </c>
      <c r="H22" s="156">
        <v>1146.9000000000001</v>
      </c>
      <c r="I22" s="173">
        <v>399</v>
      </c>
      <c r="J22" s="173">
        <v>514.5</v>
      </c>
      <c r="K22" s="173">
        <v>451.21596474045066</v>
      </c>
      <c r="L22" s="156">
        <v>16097</v>
      </c>
      <c r="M22" s="156">
        <v>651</v>
      </c>
      <c r="N22" s="156">
        <v>787.5</v>
      </c>
      <c r="O22" s="156">
        <v>720.33404710920763</v>
      </c>
      <c r="P22" s="156">
        <v>5919.5</v>
      </c>
      <c r="Q22" s="156">
        <v>632.1</v>
      </c>
      <c r="R22" s="156">
        <v>766.5</v>
      </c>
      <c r="S22" s="156">
        <v>676.30386690647492</v>
      </c>
      <c r="T22" s="155">
        <v>5489.3</v>
      </c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</row>
    <row r="23" spans="2:42" x14ac:dyDescent="0.15">
      <c r="B23" s="154"/>
      <c r="C23" s="143">
        <v>5</v>
      </c>
      <c r="D23" s="155"/>
      <c r="E23" s="173">
        <v>630</v>
      </c>
      <c r="F23" s="173">
        <v>819</v>
      </c>
      <c r="G23" s="173">
        <v>713.99780416395549</v>
      </c>
      <c r="H23" s="156">
        <v>4672.8999999999996</v>
      </c>
      <c r="I23" s="173">
        <v>441</v>
      </c>
      <c r="J23" s="173">
        <v>504</v>
      </c>
      <c r="K23" s="173">
        <v>471.23528418564393</v>
      </c>
      <c r="L23" s="156">
        <v>9966.2999999999993</v>
      </c>
      <c r="M23" s="156">
        <v>703.5</v>
      </c>
      <c r="N23" s="156">
        <v>703.5</v>
      </c>
      <c r="O23" s="156">
        <v>703.50000000000023</v>
      </c>
      <c r="P23" s="156">
        <v>5686.5</v>
      </c>
      <c r="Q23" s="156">
        <v>620.55000000000007</v>
      </c>
      <c r="R23" s="156">
        <v>787.5</v>
      </c>
      <c r="S23" s="156">
        <v>667.09655759409907</v>
      </c>
      <c r="T23" s="155">
        <v>6366</v>
      </c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</row>
    <row r="24" spans="2:42" x14ac:dyDescent="0.15">
      <c r="B24" s="149"/>
      <c r="C24" s="153">
        <v>6</v>
      </c>
      <c r="D24" s="160"/>
      <c r="E24" s="174">
        <v>735</v>
      </c>
      <c r="F24" s="174">
        <v>735</v>
      </c>
      <c r="G24" s="174">
        <v>734.99999999999989</v>
      </c>
      <c r="H24" s="164">
        <v>3114</v>
      </c>
      <c r="I24" s="174">
        <v>493.5</v>
      </c>
      <c r="J24" s="174">
        <v>493.5</v>
      </c>
      <c r="K24" s="174">
        <v>493.5</v>
      </c>
      <c r="L24" s="164">
        <v>9192</v>
      </c>
      <c r="M24" s="164">
        <v>771.75</v>
      </c>
      <c r="N24" s="164">
        <v>771.75</v>
      </c>
      <c r="O24" s="164">
        <v>771.74817475953193</v>
      </c>
      <c r="P24" s="164">
        <v>8368.5</v>
      </c>
      <c r="Q24" s="164">
        <v>695.1</v>
      </c>
      <c r="R24" s="164">
        <v>695.1</v>
      </c>
      <c r="S24" s="164">
        <v>695.625</v>
      </c>
      <c r="T24" s="160">
        <v>5174.6000000000004</v>
      </c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</row>
    <row r="25" spans="2:42" ht="13.5" customHeight="1" x14ac:dyDescent="0.15">
      <c r="B25" s="154"/>
      <c r="C25" s="604" t="s">
        <v>88</v>
      </c>
      <c r="D25" s="605"/>
      <c r="E25" s="773" t="s">
        <v>448</v>
      </c>
      <c r="F25" s="774"/>
      <c r="G25" s="774"/>
      <c r="H25" s="775"/>
      <c r="I25" s="773" t="s">
        <v>227</v>
      </c>
      <c r="J25" s="774"/>
      <c r="K25" s="774"/>
      <c r="L25" s="775"/>
      <c r="M25" s="773" t="s">
        <v>449</v>
      </c>
      <c r="N25" s="774"/>
      <c r="O25" s="774"/>
      <c r="P25" s="775"/>
      <c r="Q25" s="154"/>
      <c r="R25" s="134"/>
      <c r="S25" s="134"/>
      <c r="T25" s="134"/>
      <c r="V25" s="177"/>
      <c r="W25" s="177"/>
      <c r="X25" s="177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</row>
    <row r="26" spans="2:42" x14ac:dyDescent="0.15">
      <c r="B26" s="149" t="s">
        <v>447</v>
      </c>
      <c r="C26" s="150"/>
      <c r="D26" s="150"/>
      <c r="E26" s="270" t="s">
        <v>139</v>
      </c>
      <c r="F26" s="270" t="s">
        <v>96</v>
      </c>
      <c r="G26" s="270" t="s">
        <v>175</v>
      </c>
      <c r="H26" s="270" t="s">
        <v>98</v>
      </c>
      <c r="I26" s="140" t="s">
        <v>139</v>
      </c>
      <c r="J26" s="270" t="s">
        <v>96</v>
      </c>
      <c r="K26" s="142" t="s">
        <v>175</v>
      </c>
      <c r="L26" s="270" t="s">
        <v>98</v>
      </c>
      <c r="M26" s="140" t="s">
        <v>139</v>
      </c>
      <c r="N26" s="270" t="s">
        <v>96</v>
      </c>
      <c r="O26" s="142" t="s">
        <v>175</v>
      </c>
      <c r="P26" s="270" t="s">
        <v>98</v>
      </c>
      <c r="Q26" s="154"/>
      <c r="R26" s="134"/>
      <c r="S26" s="134"/>
      <c r="T26" s="134"/>
      <c r="U26" s="134"/>
      <c r="V26" s="134"/>
      <c r="W26" s="561"/>
      <c r="X26" s="561"/>
      <c r="Y26" s="772"/>
      <c r="Z26" s="772"/>
      <c r="AA26" s="772"/>
      <c r="AB26" s="772"/>
      <c r="AC26" s="772"/>
      <c r="AD26" s="772"/>
      <c r="AE26" s="772"/>
      <c r="AF26" s="772"/>
      <c r="AG26" s="772"/>
      <c r="AH26" s="772"/>
      <c r="AI26" s="772"/>
      <c r="AJ26" s="772"/>
      <c r="AK26" s="134"/>
      <c r="AL26" s="134"/>
      <c r="AM26" s="134"/>
      <c r="AN26" s="134"/>
      <c r="AO26" s="134"/>
      <c r="AP26" s="134"/>
    </row>
    <row r="27" spans="2:42" x14ac:dyDescent="0.15">
      <c r="B27" s="200" t="s">
        <v>389</v>
      </c>
      <c r="C27" s="186">
        <v>21</v>
      </c>
      <c r="D27" s="176" t="s">
        <v>390</v>
      </c>
      <c r="E27" s="156">
        <v>388</v>
      </c>
      <c r="F27" s="156">
        <v>557</v>
      </c>
      <c r="G27" s="156">
        <v>454</v>
      </c>
      <c r="H27" s="156">
        <v>229829</v>
      </c>
      <c r="I27" s="173">
        <v>756</v>
      </c>
      <c r="J27" s="138">
        <v>945</v>
      </c>
      <c r="K27" s="173">
        <v>803</v>
      </c>
      <c r="L27" s="134">
        <v>5391</v>
      </c>
      <c r="M27" s="242" t="s">
        <v>267</v>
      </c>
      <c r="N27" s="143" t="s">
        <v>267</v>
      </c>
      <c r="O27" s="242" t="s">
        <v>267</v>
      </c>
      <c r="P27" s="156">
        <v>47438</v>
      </c>
      <c r="Q27" s="154"/>
      <c r="R27" s="134"/>
      <c r="S27" s="134"/>
      <c r="T27" s="134"/>
      <c r="U27" s="134"/>
      <c r="V27" s="134"/>
      <c r="W27" s="134"/>
      <c r="X27" s="134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34"/>
      <c r="AL27" s="134"/>
      <c r="AM27" s="134"/>
      <c r="AN27" s="134"/>
      <c r="AO27" s="134"/>
      <c r="AP27" s="134"/>
    </row>
    <row r="28" spans="2:42" ht="13.5" x14ac:dyDescent="0.15">
      <c r="B28" s="200"/>
      <c r="C28" s="186">
        <v>22</v>
      </c>
      <c r="D28" s="202"/>
      <c r="E28" s="156">
        <v>357</v>
      </c>
      <c r="F28" s="156">
        <v>609</v>
      </c>
      <c r="G28" s="156">
        <v>437</v>
      </c>
      <c r="H28" s="156">
        <v>142431</v>
      </c>
      <c r="I28" s="173">
        <v>767</v>
      </c>
      <c r="J28" s="173">
        <v>945</v>
      </c>
      <c r="K28" s="173">
        <v>831</v>
      </c>
      <c r="L28" s="156">
        <v>4984</v>
      </c>
      <c r="M28" s="242" t="s">
        <v>267</v>
      </c>
      <c r="N28" s="242" t="s">
        <v>267</v>
      </c>
      <c r="O28" s="242" t="s">
        <v>267</v>
      </c>
      <c r="P28" s="155">
        <v>60258</v>
      </c>
      <c r="Q28" s="154"/>
      <c r="R28" s="134"/>
      <c r="S28" s="177"/>
      <c r="T28" s="177"/>
      <c r="U28" s="177"/>
      <c r="V28" s="177"/>
      <c r="W28" s="177"/>
      <c r="X28" s="177"/>
      <c r="Y28" s="177"/>
      <c r="Z28" s="177"/>
      <c r="AA28" s="134"/>
      <c r="AB28" s="134"/>
      <c r="AC28" s="138"/>
      <c r="AD28" s="138"/>
      <c r="AE28" s="138"/>
      <c r="AF28" s="134"/>
      <c r="AG28" s="143"/>
      <c r="AH28" s="143"/>
      <c r="AI28" s="143"/>
      <c r="AJ28" s="134"/>
      <c r="AK28" s="134"/>
      <c r="AL28" s="134"/>
      <c r="AM28" s="134"/>
      <c r="AN28" s="134"/>
      <c r="AO28" s="134"/>
      <c r="AP28" s="134"/>
    </row>
    <row r="29" spans="2:42" ht="13.5" x14ac:dyDescent="0.15">
      <c r="B29" s="200"/>
      <c r="C29" s="186">
        <v>23</v>
      </c>
      <c r="D29" s="202"/>
      <c r="E29" s="681">
        <v>410.55</v>
      </c>
      <c r="F29" s="681">
        <v>630</v>
      </c>
      <c r="G29" s="681">
        <v>522.7062229031726</v>
      </c>
      <c r="H29" s="681">
        <v>84152.200000000012</v>
      </c>
      <c r="I29" s="681">
        <v>787.5</v>
      </c>
      <c r="J29" s="681">
        <v>882</v>
      </c>
      <c r="K29" s="681">
        <v>835.51726726726724</v>
      </c>
      <c r="L29" s="681">
        <v>1050.9000000000001</v>
      </c>
      <c r="M29" s="682" t="s">
        <v>267</v>
      </c>
      <c r="N29" s="682" t="s">
        <v>267</v>
      </c>
      <c r="O29" s="682" t="s">
        <v>267</v>
      </c>
      <c r="P29" s="683">
        <v>143559.5</v>
      </c>
      <c r="Q29" s="154"/>
      <c r="R29" s="134"/>
      <c r="S29" s="177"/>
      <c r="T29" s="177"/>
      <c r="U29" s="177"/>
      <c r="V29" s="177"/>
      <c r="W29" s="177"/>
      <c r="X29" s="177"/>
      <c r="Y29" s="177"/>
      <c r="Z29" s="177"/>
      <c r="AA29" s="134"/>
      <c r="AB29" s="134"/>
      <c r="AC29" s="138"/>
      <c r="AD29" s="138"/>
      <c r="AE29" s="138"/>
      <c r="AF29" s="134"/>
      <c r="AG29" s="143"/>
      <c r="AH29" s="143"/>
      <c r="AI29" s="143"/>
      <c r="AJ29" s="134"/>
      <c r="AK29" s="134"/>
      <c r="AL29" s="134"/>
      <c r="AM29" s="134"/>
      <c r="AN29" s="134"/>
      <c r="AO29" s="134"/>
      <c r="AP29" s="134"/>
    </row>
    <row r="30" spans="2:42" ht="13.5" x14ac:dyDescent="0.15">
      <c r="B30" s="195"/>
      <c r="C30" s="198">
        <v>24</v>
      </c>
      <c r="D30" s="204"/>
      <c r="E30" s="161">
        <v>399</v>
      </c>
      <c r="F30" s="161">
        <v>519.75</v>
      </c>
      <c r="G30" s="161">
        <v>438.49435836113872</v>
      </c>
      <c r="H30" s="161">
        <v>183040.8</v>
      </c>
      <c r="I30" s="161">
        <v>787.5</v>
      </c>
      <c r="J30" s="161">
        <v>945</v>
      </c>
      <c r="K30" s="161">
        <v>772.90564521529484</v>
      </c>
      <c r="L30" s="161">
        <v>3206.9999999999995</v>
      </c>
      <c r="M30" s="612" t="s">
        <v>267</v>
      </c>
      <c r="N30" s="612" t="s">
        <v>267</v>
      </c>
      <c r="O30" s="612" t="s">
        <v>267</v>
      </c>
      <c r="P30" s="162">
        <v>162003.6</v>
      </c>
      <c r="Q30" s="134"/>
      <c r="R30" s="134"/>
      <c r="S30" s="177"/>
      <c r="T30" s="177"/>
      <c r="U30" s="177"/>
      <c r="V30" s="177"/>
      <c r="W30" s="177"/>
      <c r="X30" s="177"/>
      <c r="Y30" s="177"/>
      <c r="Z30" s="177"/>
      <c r="AA30" s="134"/>
      <c r="AB30" s="134"/>
      <c r="AC30" s="138"/>
      <c r="AD30" s="138"/>
      <c r="AE30" s="138"/>
      <c r="AF30" s="134"/>
      <c r="AG30" s="143"/>
      <c r="AH30" s="143"/>
      <c r="AI30" s="143"/>
      <c r="AJ30" s="134"/>
      <c r="AK30" s="134"/>
      <c r="AL30" s="134"/>
      <c r="AM30" s="134"/>
      <c r="AN30" s="134"/>
      <c r="AO30" s="134"/>
      <c r="AP30" s="134"/>
    </row>
    <row r="31" spans="2:42" x14ac:dyDescent="0.15">
      <c r="B31" s="154"/>
      <c r="C31" s="143">
        <v>6</v>
      </c>
      <c r="D31" s="155"/>
      <c r="E31" s="173">
        <v>441</v>
      </c>
      <c r="F31" s="173">
        <v>504</v>
      </c>
      <c r="G31" s="173">
        <v>470.52317576870144</v>
      </c>
      <c r="H31" s="156">
        <v>29848.799999999999</v>
      </c>
      <c r="I31" s="241">
        <v>840</v>
      </c>
      <c r="J31" s="241">
        <v>840</v>
      </c>
      <c r="K31" s="241">
        <v>840</v>
      </c>
      <c r="L31" s="241">
        <v>281.89999999999998</v>
      </c>
      <c r="M31" s="220">
        <v>0</v>
      </c>
      <c r="N31" s="220">
        <v>0</v>
      </c>
      <c r="O31" s="220">
        <v>0</v>
      </c>
      <c r="P31" s="414">
        <v>5445.5</v>
      </c>
      <c r="Q31" s="134"/>
      <c r="R31" s="134"/>
      <c r="S31" s="134"/>
      <c r="T31" s="134"/>
      <c r="V31" s="134"/>
      <c r="W31" s="143"/>
      <c r="X31" s="134"/>
      <c r="Y31" s="138"/>
      <c r="Z31" s="138"/>
      <c r="AA31" s="138"/>
      <c r="AB31" s="134"/>
      <c r="AC31" s="253"/>
      <c r="AD31" s="253"/>
      <c r="AE31" s="253"/>
      <c r="AF31" s="253"/>
      <c r="AG31" s="245"/>
      <c r="AH31" s="245"/>
      <c r="AI31" s="245"/>
      <c r="AJ31" s="253"/>
      <c r="AK31" s="134"/>
      <c r="AL31" s="134"/>
      <c r="AM31" s="134"/>
      <c r="AN31" s="134"/>
      <c r="AO31" s="134"/>
      <c r="AP31" s="134"/>
    </row>
    <row r="32" spans="2:42" x14ac:dyDescent="0.15">
      <c r="B32" s="154"/>
      <c r="C32" s="143">
        <v>7</v>
      </c>
      <c r="D32" s="155"/>
      <c r="E32" s="173">
        <v>441</v>
      </c>
      <c r="F32" s="173">
        <v>504</v>
      </c>
      <c r="G32" s="173">
        <v>462.84597246314013</v>
      </c>
      <c r="H32" s="156">
        <v>20743.599999999999</v>
      </c>
      <c r="I32" s="241">
        <v>840</v>
      </c>
      <c r="J32" s="241">
        <v>840</v>
      </c>
      <c r="K32" s="241">
        <v>840</v>
      </c>
      <c r="L32" s="241">
        <v>247.3</v>
      </c>
      <c r="M32" s="220">
        <v>0</v>
      </c>
      <c r="N32" s="220">
        <v>0</v>
      </c>
      <c r="O32" s="220">
        <v>0</v>
      </c>
      <c r="P32" s="414">
        <v>4198</v>
      </c>
      <c r="Q32" s="134"/>
      <c r="R32" s="134"/>
      <c r="S32" s="134"/>
      <c r="T32" s="134"/>
      <c r="V32" s="134"/>
      <c r="W32" s="143"/>
      <c r="X32" s="134"/>
      <c r="Y32" s="138"/>
      <c r="Z32" s="138"/>
      <c r="AA32" s="138"/>
      <c r="AB32" s="134"/>
      <c r="AC32" s="253"/>
      <c r="AD32" s="253"/>
      <c r="AE32" s="253"/>
      <c r="AF32" s="253"/>
      <c r="AG32" s="245"/>
      <c r="AH32" s="245"/>
      <c r="AI32" s="245"/>
      <c r="AJ32" s="253"/>
      <c r="AK32" s="134"/>
      <c r="AL32" s="134"/>
      <c r="AM32" s="134"/>
      <c r="AN32" s="134"/>
      <c r="AO32" s="134"/>
      <c r="AP32" s="134"/>
    </row>
    <row r="33" spans="2:42" x14ac:dyDescent="0.15">
      <c r="B33" s="154"/>
      <c r="C33" s="143">
        <v>8</v>
      </c>
      <c r="D33" s="155"/>
      <c r="E33" s="246">
        <v>441</v>
      </c>
      <c r="F33" s="173">
        <v>504</v>
      </c>
      <c r="G33" s="173">
        <v>459.55052300716193</v>
      </c>
      <c r="H33" s="156">
        <v>6910.2</v>
      </c>
      <c r="I33" s="241">
        <v>840</v>
      </c>
      <c r="J33" s="241">
        <v>840</v>
      </c>
      <c r="K33" s="241">
        <v>840</v>
      </c>
      <c r="L33" s="241">
        <v>211.7</v>
      </c>
      <c r="M33" s="220">
        <v>0</v>
      </c>
      <c r="N33" s="220">
        <v>0</v>
      </c>
      <c r="O33" s="220">
        <v>0</v>
      </c>
      <c r="P33" s="414">
        <v>6454.4</v>
      </c>
      <c r="Q33" s="134"/>
      <c r="R33" s="134"/>
      <c r="S33" s="134"/>
      <c r="T33" s="134"/>
      <c r="V33" s="134"/>
      <c r="W33" s="143"/>
      <c r="X33" s="134"/>
      <c r="Y33" s="138"/>
      <c r="Z33" s="138"/>
      <c r="AA33" s="138"/>
      <c r="AB33" s="134"/>
      <c r="AC33" s="253"/>
      <c r="AD33" s="253"/>
      <c r="AE33" s="253"/>
      <c r="AF33" s="253"/>
      <c r="AG33" s="245"/>
      <c r="AH33" s="245"/>
      <c r="AI33" s="245"/>
      <c r="AJ33" s="253"/>
      <c r="AK33" s="134"/>
      <c r="AL33" s="134"/>
      <c r="AM33" s="134"/>
      <c r="AN33" s="134"/>
      <c r="AO33" s="134"/>
      <c r="AP33" s="134"/>
    </row>
    <row r="34" spans="2:42" x14ac:dyDescent="0.15">
      <c r="B34" s="154"/>
      <c r="C34" s="143">
        <v>9</v>
      </c>
      <c r="D34" s="155"/>
      <c r="E34" s="173">
        <v>441</v>
      </c>
      <c r="F34" s="173">
        <v>493.5</v>
      </c>
      <c r="G34" s="173">
        <v>453.34532570492621</v>
      </c>
      <c r="H34" s="156">
        <v>10540.6</v>
      </c>
      <c r="I34" s="241">
        <v>840</v>
      </c>
      <c r="J34" s="241">
        <v>840</v>
      </c>
      <c r="K34" s="241">
        <v>840</v>
      </c>
      <c r="L34" s="241">
        <v>80.2</v>
      </c>
      <c r="M34" s="220">
        <v>0</v>
      </c>
      <c r="N34" s="220">
        <v>0</v>
      </c>
      <c r="O34" s="220">
        <v>0</v>
      </c>
      <c r="P34" s="414">
        <v>15647.1</v>
      </c>
      <c r="Q34" s="134"/>
      <c r="R34" s="134"/>
      <c r="S34" s="134"/>
      <c r="T34" s="134"/>
      <c r="V34" s="134"/>
      <c r="W34" s="143"/>
      <c r="X34" s="134"/>
      <c r="Y34" s="138"/>
      <c r="Z34" s="138"/>
      <c r="AA34" s="138"/>
      <c r="AB34" s="134"/>
      <c r="AC34" s="253"/>
      <c r="AD34" s="253"/>
      <c r="AE34" s="253"/>
      <c r="AF34" s="253"/>
      <c r="AG34" s="245"/>
      <c r="AH34" s="245"/>
      <c r="AI34" s="245"/>
      <c r="AJ34" s="253"/>
      <c r="AK34" s="134"/>
      <c r="AL34" s="134"/>
      <c r="AM34" s="134"/>
      <c r="AN34" s="134"/>
      <c r="AO34" s="134"/>
      <c r="AP34" s="134"/>
    </row>
    <row r="35" spans="2:42" x14ac:dyDescent="0.15">
      <c r="B35" s="154"/>
      <c r="C35" s="143">
        <v>10</v>
      </c>
      <c r="D35" s="155"/>
      <c r="E35" s="173">
        <v>399</v>
      </c>
      <c r="F35" s="173">
        <v>464.1</v>
      </c>
      <c r="G35" s="173">
        <v>441.80790697674416</v>
      </c>
      <c r="H35" s="156">
        <v>21764.9</v>
      </c>
      <c r="I35" s="241">
        <v>808.5</v>
      </c>
      <c r="J35" s="241">
        <v>945</v>
      </c>
      <c r="K35" s="241">
        <v>856.57758620689663</v>
      </c>
      <c r="L35" s="241">
        <v>267.10000000000002</v>
      </c>
      <c r="M35" s="220">
        <v>0</v>
      </c>
      <c r="N35" s="220">
        <v>0</v>
      </c>
      <c r="O35" s="220">
        <v>0</v>
      </c>
      <c r="P35" s="414">
        <v>24753.200000000001</v>
      </c>
      <c r="Q35" s="134"/>
      <c r="R35" s="134"/>
      <c r="S35" s="134"/>
      <c r="T35" s="134"/>
      <c r="V35" s="134"/>
      <c r="W35" s="143"/>
      <c r="X35" s="134"/>
      <c r="Y35" s="138"/>
      <c r="Z35" s="138"/>
      <c r="AA35" s="138"/>
      <c r="AB35" s="134"/>
      <c r="AC35" s="253"/>
      <c r="AD35" s="253"/>
      <c r="AE35" s="253"/>
      <c r="AF35" s="253"/>
      <c r="AG35" s="245"/>
      <c r="AH35" s="245"/>
      <c r="AI35" s="245"/>
      <c r="AJ35" s="253"/>
      <c r="AK35" s="134"/>
      <c r="AL35" s="134"/>
      <c r="AM35" s="134"/>
      <c r="AN35" s="134"/>
      <c r="AO35" s="134"/>
      <c r="AP35" s="134"/>
    </row>
    <row r="36" spans="2:42" x14ac:dyDescent="0.15">
      <c r="B36" s="154"/>
      <c r="C36" s="143">
        <v>11</v>
      </c>
      <c r="D36" s="155"/>
      <c r="E36" s="173">
        <v>399</v>
      </c>
      <c r="F36" s="173">
        <v>451.5</v>
      </c>
      <c r="G36" s="173">
        <v>429.47960570455371</v>
      </c>
      <c r="H36" s="156">
        <v>11040.9</v>
      </c>
      <c r="I36" s="241">
        <v>840</v>
      </c>
      <c r="J36" s="241">
        <v>840</v>
      </c>
      <c r="K36" s="241">
        <v>840.00000000000011</v>
      </c>
      <c r="L36" s="241">
        <v>160.9</v>
      </c>
      <c r="M36" s="220">
        <v>0</v>
      </c>
      <c r="N36" s="220">
        <v>0</v>
      </c>
      <c r="O36" s="220">
        <v>0</v>
      </c>
      <c r="P36" s="414">
        <v>40146</v>
      </c>
      <c r="Q36" s="134"/>
      <c r="R36" s="134"/>
      <c r="S36" s="134"/>
      <c r="T36" s="134"/>
      <c r="V36" s="134"/>
      <c r="W36" s="143"/>
      <c r="X36" s="134"/>
      <c r="Y36" s="138"/>
      <c r="Z36" s="138"/>
      <c r="AA36" s="138"/>
      <c r="AB36" s="134"/>
      <c r="AC36" s="253"/>
      <c r="AD36" s="253"/>
      <c r="AE36" s="253"/>
      <c r="AF36" s="253"/>
      <c r="AG36" s="245"/>
      <c r="AH36" s="245"/>
      <c r="AI36" s="245"/>
      <c r="AJ36" s="253"/>
      <c r="AK36" s="134"/>
      <c r="AL36" s="134"/>
      <c r="AM36" s="134"/>
      <c r="AN36" s="134"/>
      <c r="AO36" s="134"/>
      <c r="AP36" s="134"/>
    </row>
    <row r="37" spans="2:42" x14ac:dyDescent="0.15">
      <c r="B37" s="154"/>
      <c r="C37" s="143">
        <v>12</v>
      </c>
      <c r="D37" s="155"/>
      <c r="E37" s="173">
        <v>417.90000000000003</v>
      </c>
      <c r="F37" s="173">
        <v>417.90000000000003</v>
      </c>
      <c r="G37" s="173">
        <v>417.79347826086956</v>
      </c>
      <c r="H37" s="156">
        <v>9118.6</v>
      </c>
      <c r="I37" s="241">
        <v>840</v>
      </c>
      <c r="J37" s="241">
        <v>840</v>
      </c>
      <c r="K37" s="241">
        <v>840</v>
      </c>
      <c r="L37" s="241">
        <v>95.1</v>
      </c>
      <c r="M37" s="220">
        <v>0</v>
      </c>
      <c r="N37" s="220">
        <v>0</v>
      </c>
      <c r="O37" s="220">
        <v>0</v>
      </c>
      <c r="P37" s="414">
        <v>36282.300000000003</v>
      </c>
      <c r="Q37" s="134"/>
      <c r="R37" s="134"/>
      <c r="S37" s="134"/>
      <c r="T37" s="134"/>
      <c r="V37" s="134"/>
      <c r="W37" s="143"/>
      <c r="X37" s="134"/>
      <c r="Y37" s="138"/>
      <c r="Z37" s="138"/>
      <c r="AA37" s="138"/>
      <c r="AB37" s="134"/>
      <c r="AC37" s="253"/>
      <c r="AD37" s="253"/>
      <c r="AE37" s="253"/>
      <c r="AF37" s="253"/>
      <c r="AG37" s="245"/>
      <c r="AH37" s="245"/>
      <c r="AI37" s="245"/>
      <c r="AJ37" s="253"/>
      <c r="AK37" s="134"/>
      <c r="AL37" s="134"/>
      <c r="AM37" s="134"/>
      <c r="AN37" s="134"/>
      <c r="AO37" s="134"/>
      <c r="AP37" s="134"/>
    </row>
    <row r="38" spans="2:42" x14ac:dyDescent="0.15">
      <c r="B38" s="154" t="s">
        <v>391</v>
      </c>
      <c r="C38" s="143">
        <v>1</v>
      </c>
      <c r="D38" s="155" t="s">
        <v>392</v>
      </c>
      <c r="E38" s="173">
        <v>367.5</v>
      </c>
      <c r="F38" s="173">
        <v>429.45000000000005</v>
      </c>
      <c r="G38" s="173">
        <v>405.12727496310885</v>
      </c>
      <c r="H38" s="156">
        <v>39119.599999999999</v>
      </c>
      <c r="I38" s="220">
        <v>0</v>
      </c>
      <c r="J38" s="220">
        <v>0</v>
      </c>
      <c r="K38" s="220">
        <v>0</v>
      </c>
      <c r="L38" s="220">
        <v>0</v>
      </c>
      <c r="M38" s="220">
        <v>0</v>
      </c>
      <c r="N38" s="220">
        <v>0</v>
      </c>
      <c r="O38" s="220">
        <v>0</v>
      </c>
      <c r="P38" s="414">
        <v>31251.3</v>
      </c>
      <c r="Q38" s="134"/>
      <c r="R38" s="134"/>
      <c r="S38" s="134"/>
      <c r="T38" s="134"/>
      <c r="V38" s="134"/>
      <c r="W38" s="143"/>
      <c r="X38" s="134"/>
      <c r="Y38" s="138"/>
      <c r="Z38" s="138"/>
      <c r="AA38" s="138"/>
      <c r="AB38" s="134"/>
      <c r="AC38" s="253"/>
      <c r="AD38" s="253"/>
      <c r="AE38" s="253"/>
      <c r="AF38" s="253"/>
      <c r="AG38" s="245"/>
      <c r="AH38" s="245"/>
      <c r="AI38" s="245"/>
      <c r="AJ38" s="253"/>
      <c r="AK38" s="134"/>
      <c r="AL38" s="134"/>
      <c r="AM38" s="134"/>
      <c r="AN38" s="134"/>
      <c r="AO38" s="134"/>
      <c r="AP38" s="134"/>
    </row>
    <row r="39" spans="2:42" x14ac:dyDescent="0.15">
      <c r="B39" s="154"/>
      <c r="C39" s="143">
        <v>2</v>
      </c>
      <c r="D39" s="155"/>
      <c r="E39" s="173">
        <v>378</v>
      </c>
      <c r="F39" s="173">
        <v>451.5</v>
      </c>
      <c r="G39" s="173">
        <v>409.65601719392595</v>
      </c>
      <c r="H39" s="156">
        <v>40239.599999999999</v>
      </c>
      <c r="I39" s="241">
        <v>840</v>
      </c>
      <c r="J39" s="241">
        <v>840</v>
      </c>
      <c r="K39" s="241">
        <v>840</v>
      </c>
      <c r="L39" s="241">
        <v>183.1</v>
      </c>
      <c r="M39" s="220">
        <v>0</v>
      </c>
      <c r="N39" s="220">
        <v>0</v>
      </c>
      <c r="O39" s="220">
        <v>0</v>
      </c>
      <c r="P39" s="414">
        <v>14697.5</v>
      </c>
      <c r="Q39" s="134"/>
      <c r="R39" s="134"/>
      <c r="S39" s="134"/>
      <c r="T39" s="134"/>
      <c r="V39" s="134"/>
      <c r="W39" s="143"/>
      <c r="X39" s="134"/>
      <c r="Y39" s="138"/>
      <c r="Z39" s="138"/>
      <c r="AA39" s="138"/>
      <c r="AB39" s="134"/>
      <c r="AC39" s="253"/>
      <c r="AD39" s="253"/>
      <c r="AE39" s="253"/>
      <c r="AF39" s="253"/>
      <c r="AG39" s="245"/>
      <c r="AH39" s="245"/>
      <c r="AI39" s="245"/>
      <c r="AJ39" s="253"/>
      <c r="AK39" s="134"/>
      <c r="AL39" s="134"/>
      <c r="AM39" s="134"/>
      <c r="AN39" s="134"/>
      <c r="AO39" s="134"/>
      <c r="AP39" s="134"/>
    </row>
    <row r="40" spans="2:42" x14ac:dyDescent="0.15">
      <c r="B40" s="154"/>
      <c r="C40" s="143">
        <v>3</v>
      </c>
      <c r="D40" s="155"/>
      <c r="E40" s="173">
        <v>399</v>
      </c>
      <c r="F40" s="173">
        <v>493.5</v>
      </c>
      <c r="G40" s="173">
        <v>451.51219923934747</v>
      </c>
      <c r="H40" s="156">
        <v>27455.599999999999</v>
      </c>
      <c r="I40" s="241">
        <v>819</v>
      </c>
      <c r="J40" s="241">
        <v>819</v>
      </c>
      <c r="K40" s="241">
        <v>819</v>
      </c>
      <c r="L40" s="241">
        <v>24.2</v>
      </c>
      <c r="M40" s="220">
        <v>0</v>
      </c>
      <c r="N40" s="220">
        <v>0</v>
      </c>
      <c r="O40" s="220">
        <v>0</v>
      </c>
      <c r="P40" s="414">
        <v>3888.1</v>
      </c>
      <c r="Q40" s="134"/>
      <c r="R40" s="134"/>
      <c r="S40" s="134"/>
      <c r="T40" s="134"/>
      <c r="V40" s="134"/>
      <c r="W40" s="143"/>
      <c r="X40" s="134"/>
      <c r="Y40" s="138"/>
      <c r="Z40" s="138"/>
      <c r="AA40" s="138"/>
      <c r="AB40" s="134"/>
      <c r="AC40" s="253"/>
      <c r="AD40" s="253"/>
      <c r="AE40" s="253"/>
      <c r="AF40" s="253"/>
      <c r="AG40" s="245"/>
      <c r="AH40" s="245"/>
      <c r="AI40" s="245"/>
      <c r="AJ40" s="253"/>
      <c r="AK40" s="134"/>
      <c r="AL40" s="134"/>
      <c r="AM40" s="134"/>
      <c r="AN40" s="134"/>
      <c r="AO40" s="134"/>
      <c r="AP40" s="134"/>
    </row>
    <row r="41" spans="2:42" x14ac:dyDescent="0.15">
      <c r="B41" s="154"/>
      <c r="C41" s="143">
        <v>4</v>
      </c>
      <c r="D41" s="155"/>
      <c r="E41" s="173">
        <v>429.45000000000005</v>
      </c>
      <c r="F41" s="173">
        <v>525</v>
      </c>
      <c r="G41" s="173">
        <v>478.92883337512524</v>
      </c>
      <c r="H41" s="156">
        <v>31167.7</v>
      </c>
      <c r="I41" s="241">
        <v>840</v>
      </c>
      <c r="J41" s="241">
        <v>840</v>
      </c>
      <c r="K41" s="241">
        <v>840</v>
      </c>
      <c r="L41" s="241">
        <v>90.5</v>
      </c>
      <c r="M41" s="220">
        <v>0</v>
      </c>
      <c r="N41" s="220">
        <v>0</v>
      </c>
      <c r="O41" s="220">
        <v>0</v>
      </c>
      <c r="P41" s="414">
        <v>4804.8999999999996</v>
      </c>
      <c r="Q41" s="134"/>
      <c r="R41" s="134"/>
      <c r="S41" s="134"/>
      <c r="T41" s="134"/>
      <c r="V41" s="134"/>
      <c r="W41" s="143"/>
      <c r="X41" s="134"/>
      <c r="Y41" s="138"/>
      <c r="Z41" s="138"/>
      <c r="AA41" s="138"/>
      <c r="AB41" s="134"/>
      <c r="AC41" s="253"/>
      <c r="AD41" s="253"/>
      <c r="AE41" s="253"/>
      <c r="AF41" s="253"/>
      <c r="AG41" s="245"/>
      <c r="AH41" s="245"/>
      <c r="AI41" s="245"/>
      <c r="AJ41" s="253"/>
      <c r="AK41" s="134"/>
      <c r="AL41" s="134"/>
      <c r="AM41" s="134"/>
      <c r="AN41" s="134"/>
      <c r="AO41" s="134"/>
      <c r="AP41" s="134"/>
    </row>
    <row r="42" spans="2:42" x14ac:dyDescent="0.15">
      <c r="B42" s="154"/>
      <c r="C42" s="143">
        <v>5</v>
      </c>
      <c r="D42" s="155"/>
      <c r="E42" s="173">
        <v>446.25</v>
      </c>
      <c r="F42" s="173">
        <v>546</v>
      </c>
      <c r="G42" s="173">
        <v>489.63877928110713</v>
      </c>
      <c r="H42" s="156">
        <v>28585.9</v>
      </c>
      <c r="I42" s="241">
        <v>808.5</v>
      </c>
      <c r="J42" s="241">
        <v>808.5</v>
      </c>
      <c r="K42" s="241">
        <v>808.5</v>
      </c>
      <c r="L42" s="241">
        <v>48.7</v>
      </c>
      <c r="M42" s="220">
        <v>0</v>
      </c>
      <c r="N42" s="220">
        <v>0</v>
      </c>
      <c r="O42" s="220">
        <v>0</v>
      </c>
      <c r="P42" s="414">
        <v>3983.8</v>
      </c>
      <c r="Q42" s="134"/>
      <c r="R42" s="134"/>
      <c r="S42" s="134"/>
      <c r="T42" s="134"/>
      <c r="V42" s="134"/>
      <c r="W42" s="143"/>
      <c r="X42" s="134"/>
      <c r="Y42" s="138"/>
      <c r="Z42" s="138"/>
      <c r="AA42" s="138"/>
      <c r="AB42" s="134"/>
      <c r="AC42" s="253"/>
      <c r="AD42" s="253"/>
      <c r="AE42" s="253"/>
      <c r="AF42" s="253"/>
      <c r="AG42" s="245"/>
      <c r="AH42" s="245"/>
      <c r="AI42" s="245"/>
      <c r="AJ42" s="253"/>
      <c r="AK42" s="134"/>
      <c r="AL42" s="134"/>
      <c r="AM42" s="134"/>
      <c r="AN42" s="134"/>
      <c r="AO42" s="134"/>
      <c r="AP42" s="134"/>
    </row>
    <row r="43" spans="2:42" x14ac:dyDescent="0.15">
      <c r="B43" s="149"/>
      <c r="C43" s="153">
        <v>6</v>
      </c>
      <c r="D43" s="160"/>
      <c r="E43" s="174">
        <v>519.75</v>
      </c>
      <c r="F43" s="174">
        <v>519.75</v>
      </c>
      <c r="G43" s="174">
        <v>519.75</v>
      </c>
      <c r="H43" s="164">
        <v>26063.1</v>
      </c>
      <c r="I43" s="257">
        <v>840</v>
      </c>
      <c r="J43" s="257">
        <v>840</v>
      </c>
      <c r="K43" s="257">
        <v>839.99999999999989</v>
      </c>
      <c r="L43" s="257">
        <v>499.3</v>
      </c>
      <c r="M43" s="247">
        <v>0</v>
      </c>
      <c r="N43" s="247">
        <v>0</v>
      </c>
      <c r="O43" s="247">
        <v>0</v>
      </c>
      <c r="P43" s="610">
        <v>3324.5</v>
      </c>
      <c r="Q43" s="134"/>
      <c r="R43" s="134"/>
      <c r="S43" s="134"/>
      <c r="T43" s="134"/>
      <c r="V43" s="134"/>
      <c r="W43" s="143"/>
      <c r="X43" s="134"/>
      <c r="Y43" s="138"/>
      <c r="Z43" s="138"/>
      <c r="AA43" s="138"/>
      <c r="AB43" s="134"/>
      <c r="AC43" s="253"/>
      <c r="AD43" s="253"/>
      <c r="AE43" s="253"/>
      <c r="AF43" s="253"/>
      <c r="AG43" s="245"/>
      <c r="AH43" s="245"/>
      <c r="AI43" s="245"/>
      <c r="AJ43" s="253"/>
      <c r="AK43" s="134"/>
      <c r="AL43" s="134"/>
      <c r="AM43" s="134"/>
      <c r="AN43" s="134"/>
      <c r="AO43" s="134"/>
      <c r="AP43" s="134"/>
    </row>
    <row r="44" spans="2:42" s="134" customFormat="1" ht="6.75" customHeight="1" x14ac:dyDescent="0.15"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AG44" s="245"/>
      <c r="AH44" s="245"/>
      <c r="AI44" s="245"/>
    </row>
    <row r="45" spans="2:42" ht="12.75" customHeight="1" x14ac:dyDescent="0.15">
      <c r="B45" s="137" t="s">
        <v>450</v>
      </c>
      <c r="C45" s="135" t="s">
        <v>451</v>
      </c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</row>
    <row r="46" spans="2:42" ht="12.75" customHeight="1" x14ac:dyDescent="0.15">
      <c r="B46" s="175">
        <v>2</v>
      </c>
      <c r="C46" s="135" t="s">
        <v>395</v>
      </c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</row>
    <row r="47" spans="2:42" x14ac:dyDescent="0.15"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</row>
    <row r="48" spans="2:42" x14ac:dyDescent="0.15"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</row>
    <row r="49" spans="22:42" x14ac:dyDescent="0.15"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</row>
    <row r="50" spans="22:42" x14ac:dyDescent="0.15"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</row>
    <row r="51" spans="22:42" x14ac:dyDescent="0.15"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</row>
    <row r="52" spans="22:42" x14ac:dyDescent="0.15"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</row>
    <row r="53" spans="22:42" x14ac:dyDescent="0.15"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</row>
    <row r="54" spans="22:42" x14ac:dyDescent="0.15"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</row>
  </sheetData>
  <mergeCells count="14">
    <mergeCell ref="AL6:AO6"/>
    <mergeCell ref="AC26:AF26"/>
    <mergeCell ref="AG26:AJ26"/>
    <mergeCell ref="M6:P6"/>
    <mergeCell ref="Q6:T6"/>
    <mergeCell ref="Z6:AC6"/>
    <mergeCell ref="AD6:AG6"/>
    <mergeCell ref="AH6:AK6"/>
    <mergeCell ref="E6:H6"/>
    <mergeCell ref="I6:L6"/>
    <mergeCell ref="E25:H25"/>
    <mergeCell ref="I25:L25"/>
    <mergeCell ref="M25:P25"/>
    <mergeCell ref="Y26:AB2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6"/>
  <sheetViews>
    <sheetView zoomScaleNormal="100" workbookViewId="0"/>
  </sheetViews>
  <sheetFormatPr defaultColWidth="7.5" defaultRowHeight="12" x14ac:dyDescent="0.15"/>
  <cols>
    <col min="1" max="1" width="0.75" style="135" customWidth="1"/>
    <col min="2" max="2" width="5.25" style="135" customWidth="1"/>
    <col min="3" max="3" width="3.5" style="135" customWidth="1"/>
    <col min="4" max="4" width="5.625" style="135" customWidth="1"/>
    <col min="5" max="5" width="5.5" style="135" customWidth="1"/>
    <col min="6" max="7" width="5.875" style="135" customWidth="1"/>
    <col min="8" max="8" width="7.875" style="135" customWidth="1"/>
    <col min="9" max="9" width="5.5" style="135" customWidth="1"/>
    <col min="10" max="11" width="5.875" style="135" customWidth="1"/>
    <col min="12" max="12" width="7.875" style="135" customWidth="1"/>
    <col min="13" max="13" width="5.5" style="135" customWidth="1"/>
    <col min="14" max="15" width="5.875" style="135" customWidth="1"/>
    <col min="16" max="16" width="7.875" style="135" customWidth="1"/>
    <col min="17" max="17" width="5.5" style="135" customWidth="1"/>
    <col min="18" max="19" width="5.875" style="135" customWidth="1"/>
    <col min="20" max="20" width="7.875" style="135" customWidth="1"/>
    <col min="21" max="21" width="5.25" style="135" customWidth="1"/>
    <col min="22" max="23" width="5.875" style="135" customWidth="1"/>
    <col min="24" max="24" width="7.875" style="135" customWidth="1"/>
    <col min="25" max="25" width="7.5" style="135"/>
    <col min="26" max="31" width="8.875" style="135" customWidth="1"/>
    <col min="32" max="16384" width="7.5" style="135"/>
  </cols>
  <sheetData>
    <row r="1" spans="2:50" ht="5.25" customHeight="1" x14ac:dyDescent="0.15"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</row>
    <row r="2" spans="2:50" ht="5.25" customHeight="1" x14ac:dyDescent="0.15"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</row>
    <row r="3" spans="2:50" x14ac:dyDescent="0.15">
      <c r="B3" s="135" t="s">
        <v>452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</row>
    <row r="4" spans="2:50" ht="8.25" customHeight="1" x14ac:dyDescent="0.15">
      <c r="X4" s="137" t="s">
        <v>225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34"/>
    </row>
    <row r="5" spans="2:50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</row>
    <row r="6" spans="2:50" ht="12.75" customHeight="1" x14ac:dyDescent="0.15">
      <c r="B6" s="154"/>
      <c r="C6" s="166" t="s">
        <v>88</v>
      </c>
      <c r="D6" s="237"/>
      <c r="E6" s="154" t="s">
        <v>240</v>
      </c>
      <c r="I6" s="154" t="s">
        <v>241</v>
      </c>
      <c r="M6" s="154" t="s">
        <v>453</v>
      </c>
      <c r="N6" s="295"/>
      <c r="O6" s="295"/>
      <c r="P6" s="295"/>
      <c r="Q6" s="226" t="s">
        <v>454</v>
      </c>
      <c r="R6" s="227"/>
      <c r="S6" s="227"/>
      <c r="T6" s="228"/>
      <c r="U6" s="139" t="s">
        <v>455</v>
      </c>
      <c r="V6" s="295"/>
      <c r="W6" s="295"/>
      <c r="X6" s="296"/>
      <c r="Z6" s="134"/>
      <c r="AA6" s="134"/>
      <c r="AB6" s="143"/>
      <c r="AC6" s="143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45"/>
      <c r="AQ6" s="145"/>
      <c r="AR6" s="145"/>
      <c r="AS6" s="145"/>
      <c r="AT6" s="134"/>
      <c r="AU6" s="134"/>
      <c r="AV6" s="134"/>
      <c r="AW6" s="134"/>
      <c r="AX6" s="134"/>
    </row>
    <row r="7" spans="2:50" ht="5.25" customHeight="1" x14ac:dyDescent="0.15">
      <c r="B7" s="154"/>
      <c r="C7" s="149"/>
      <c r="D7" s="160"/>
      <c r="E7" s="154"/>
      <c r="F7" s="134"/>
      <c r="G7" s="134"/>
      <c r="H7" s="134"/>
      <c r="I7" s="336"/>
      <c r="J7" s="337"/>
      <c r="K7" s="337"/>
      <c r="L7" s="337"/>
      <c r="M7" s="336"/>
      <c r="N7" s="337"/>
      <c r="O7" s="337"/>
      <c r="P7" s="337"/>
      <c r="Q7" s="336"/>
      <c r="R7" s="337"/>
      <c r="S7" s="337"/>
      <c r="T7" s="337"/>
      <c r="U7" s="336"/>
      <c r="V7" s="337"/>
      <c r="W7" s="337"/>
      <c r="X7" s="339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</row>
    <row r="8" spans="2:50" x14ac:dyDescent="0.15">
      <c r="B8" s="563" t="s">
        <v>321</v>
      </c>
      <c r="C8" s="564"/>
      <c r="D8" s="565"/>
      <c r="E8" s="139" t="s">
        <v>95</v>
      </c>
      <c r="F8" s="320" t="s">
        <v>96</v>
      </c>
      <c r="G8" s="295" t="s">
        <v>97</v>
      </c>
      <c r="H8" s="320" t="s">
        <v>98</v>
      </c>
      <c r="I8" s="139" t="s">
        <v>95</v>
      </c>
      <c r="J8" s="320" t="s">
        <v>96</v>
      </c>
      <c r="K8" s="295" t="s">
        <v>97</v>
      </c>
      <c r="L8" s="320" t="s">
        <v>98</v>
      </c>
      <c r="M8" s="139" t="s">
        <v>95</v>
      </c>
      <c r="N8" s="320" t="s">
        <v>96</v>
      </c>
      <c r="O8" s="295" t="s">
        <v>97</v>
      </c>
      <c r="P8" s="320" t="s">
        <v>98</v>
      </c>
      <c r="Q8" s="139" t="s">
        <v>95</v>
      </c>
      <c r="R8" s="320" t="s">
        <v>96</v>
      </c>
      <c r="S8" s="295" t="s">
        <v>97</v>
      </c>
      <c r="T8" s="320" t="s">
        <v>98</v>
      </c>
      <c r="U8" s="139" t="s">
        <v>95</v>
      </c>
      <c r="V8" s="320" t="s">
        <v>96</v>
      </c>
      <c r="W8" s="295" t="s">
        <v>97</v>
      </c>
      <c r="X8" s="320" t="s">
        <v>98</v>
      </c>
      <c r="Z8" s="134"/>
      <c r="AA8" s="564"/>
      <c r="AB8" s="564"/>
      <c r="AC8" s="56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</row>
    <row r="9" spans="2:50" x14ac:dyDescent="0.15">
      <c r="B9" s="149"/>
      <c r="C9" s="150"/>
      <c r="D9" s="150"/>
      <c r="E9" s="149"/>
      <c r="F9" s="164"/>
      <c r="G9" s="150" t="s">
        <v>99</v>
      </c>
      <c r="H9" s="164"/>
      <c r="I9" s="149"/>
      <c r="J9" s="164"/>
      <c r="K9" s="150" t="s">
        <v>99</v>
      </c>
      <c r="L9" s="164"/>
      <c r="M9" s="149"/>
      <c r="N9" s="164"/>
      <c r="O9" s="150" t="s">
        <v>99</v>
      </c>
      <c r="P9" s="164"/>
      <c r="Q9" s="149"/>
      <c r="R9" s="164"/>
      <c r="S9" s="150" t="s">
        <v>99</v>
      </c>
      <c r="T9" s="164"/>
      <c r="U9" s="149"/>
      <c r="V9" s="164"/>
      <c r="W9" s="150" t="s">
        <v>99</v>
      </c>
      <c r="X9" s="16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</row>
    <row r="10" spans="2:50" x14ac:dyDescent="0.15">
      <c r="B10" s="154" t="s">
        <v>377</v>
      </c>
      <c r="C10" s="134">
        <v>22</v>
      </c>
      <c r="D10" s="155" t="s">
        <v>378</v>
      </c>
      <c r="E10" s="156">
        <v>588</v>
      </c>
      <c r="F10" s="156">
        <v>756</v>
      </c>
      <c r="G10" s="156">
        <v>655</v>
      </c>
      <c r="H10" s="156">
        <v>1365136</v>
      </c>
      <c r="I10" s="156">
        <v>683</v>
      </c>
      <c r="J10" s="156">
        <v>924</v>
      </c>
      <c r="K10" s="156">
        <v>789</v>
      </c>
      <c r="L10" s="156">
        <v>346801</v>
      </c>
      <c r="M10" s="156">
        <v>600</v>
      </c>
      <c r="N10" s="156">
        <v>772</v>
      </c>
      <c r="O10" s="156">
        <v>689</v>
      </c>
      <c r="P10" s="156">
        <v>29817</v>
      </c>
      <c r="Q10" s="156">
        <v>641</v>
      </c>
      <c r="R10" s="156">
        <v>819</v>
      </c>
      <c r="S10" s="156">
        <v>693</v>
      </c>
      <c r="T10" s="156">
        <v>903441</v>
      </c>
      <c r="U10" s="156">
        <v>494</v>
      </c>
      <c r="V10" s="156">
        <v>589</v>
      </c>
      <c r="W10" s="156">
        <v>514</v>
      </c>
      <c r="X10" s="155">
        <v>115981</v>
      </c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</row>
    <row r="11" spans="2:50" x14ac:dyDescent="0.15">
      <c r="B11" s="154"/>
      <c r="C11" s="134">
        <v>23</v>
      </c>
      <c r="D11" s="155"/>
      <c r="E11" s="158">
        <v>580.02</v>
      </c>
      <c r="F11" s="158">
        <v>689.85</v>
      </c>
      <c r="G11" s="158">
        <v>641.05145319023006</v>
      </c>
      <c r="H11" s="158">
        <v>1310614.5</v>
      </c>
      <c r="I11" s="158">
        <v>672</v>
      </c>
      <c r="J11" s="158">
        <v>829.5</v>
      </c>
      <c r="K11" s="158">
        <v>752.80409366925414</v>
      </c>
      <c r="L11" s="158">
        <v>416207.59999999992</v>
      </c>
      <c r="M11" s="158">
        <v>583.06499999999994</v>
      </c>
      <c r="N11" s="158">
        <v>713.79</v>
      </c>
      <c r="O11" s="158">
        <v>639.89564385014137</v>
      </c>
      <c r="P11" s="158">
        <v>159131.69999999998</v>
      </c>
      <c r="Q11" s="158">
        <v>598.5</v>
      </c>
      <c r="R11" s="158">
        <v>735</v>
      </c>
      <c r="S11" s="158">
        <v>673.29989273380636</v>
      </c>
      <c r="T11" s="158">
        <v>1639756.5000000002</v>
      </c>
      <c r="U11" s="158">
        <v>467.25</v>
      </c>
      <c r="V11" s="158">
        <v>577.5</v>
      </c>
      <c r="W11" s="158">
        <v>510.66510116555651</v>
      </c>
      <c r="X11" s="159">
        <v>147422.6</v>
      </c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</row>
    <row r="12" spans="2:50" ht="12.75" customHeight="1" x14ac:dyDescent="0.15">
      <c r="B12" s="149"/>
      <c r="C12" s="150">
        <v>24</v>
      </c>
      <c r="D12" s="160"/>
      <c r="E12" s="161">
        <v>582.75</v>
      </c>
      <c r="F12" s="161">
        <v>682.5</v>
      </c>
      <c r="G12" s="161">
        <v>602.80060556319052</v>
      </c>
      <c r="H12" s="161">
        <v>1421214.4</v>
      </c>
      <c r="I12" s="161">
        <v>661.5</v>
      </c>
      <c r="J12" s="161">
        <v>861</v>
      </c>
      <c r="K12" s="161">
        <v>707.64496046629745</v>
      </c>
      <c r="L12" s="161">
        <v>374249.8</v>
      </c>
      <c r="M12" s="161">
        <v>588</v>
      </c>
      <c r="N12" s="161">
        <v>712.21500000000003</v>
      </c>
      <c r="O12" s="161">
        <v>608.90969494269768</v>
      </c>
      <c r="P12" s="161">
        <v>277470.89999999997</v>
      </c>
      <c r="Q12" s="161">
        <v>618.97500000000002</v>
      </c>
      <c r="R12" s="161">
        <v>714</v>
      </c>
      <c r="S12" s="161">
        <v>623.52936018162688</v>
      </c>
      <c r="T12" s="161">
        <v>1613135.6</v>
      </c>
      <c r="U12" s="161">
        <v>441</v>
      </c>
      <c r="V12" s="161">
        <v>603.75</v>
      </c>
      <c r="W12" s="161">
        <v>485.44016719225243</v>
      </c>
      <c r="X12" s="162">
        <v>205618.4</v>
      </c>
      <c r="Z12" s="134"/>
      <c r="AA12" s="134"/>
      <c r="AB12" s="134"/>
      <c r="AC12" s="134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34"/>
    </row>
    <row r="13" spans="2:50" x14ac:dyDescent="0.15">
      <c r="B13" s="154"/>
      <c r="C13" s="134">
        <v>10</v>
      </c>
      <c r="D13" s="155"/>
      <c r="E13" s="156">
        <v>609</v>
      </c>
      <c r="F13" s="156">
        <v>682.5</v>
      </c>
      <c r="G13" s="156">
        <v>633.31913200857912</v>
      </c>
      <c r="H13" s="156">
        <v>122241.4</v>
      </c>
      <c r="I13" s="156">
        <v>682.5</v>
      </c>
      <c r="J13" s="156">
        <v>850.5</v>
      </c>
      <c r="K13" s="156">
        <v>745.3270595556171</v>
      </c>
      <c r="L13" s="156">
        <v>31146.9</v>
      </c>
      <c r="M13" s="173">
        <v>597.97500000000002</v>
      </c>
      <c r="N13" s="173">
        <v>682.5</v>
      </c>
      <c r="O13" s="173">
        <v>653.92803504910262</v>
      </c>
      <c r="P13" s="156">
        <v>29756.699999999997</v>
      </c>
      <c r="Q13" s="173">
        <v>618.97500000000002</v>
      </c>
      <c r="R13" s="173">
        <v>682.5</v>
      </c>
      <c r="S13" s="173">
        <v>654.52335084427875</v>
      </c>
      <c r="T13" s="156">
        <v>143899.59999999998</v>
      </c>
      <c r="U13" s="156">
        <v>472.5</v>
      </c>
      <c r="V13" s="155">
        <v>543.58500000000004</v>
      </c>
      <c r="W13" s="156">
        <v>493.27161032165401</v>
      </c>
      <c r="X13" s="155">
        <v>24604.9</v>
      </c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8"/>
      <c r="AM13" s="138"/>
      <c r="AN13" s="138"/>
      <c r="AO13" s="134"/>
      <c r="AP13" s="138"/>
      <c r="AQ13" s="138"/>
      <c r="AR13" s="138"/>
      <c r="AS13" s="134"/>
      <c r="AT13" s="134"/>
      <c r="AU13" s="134"/>
      <c r="AV13" s="134"/>
      <c r="AW13" s="134"/>
      <c r="AX13" s="134"/>
    </row>
    <row r="14" spans="2:50" x14ac:dyDescent="0.15">
      <c r="B14" s="154"/>
      <c r="C14" s="134">
        <v>11</v>
      </c>
      <c r="D14" s="155"/>
      <c r="E14" s="156">
        <v>598.5</v>
      </c>
      <c r="F14" s="156">
        <v>672</v>
      </c>
      <c r="G14" s="156">
        <v>626.53592287096296</v>
      </c>
      <c r="H14" s="156">
        <v>115116.4</v>
      </c>
      <c r="I14" s="156">
        <v>672</v>
      </c>
      <c r="J14" s="156">
        <v>850.5</v>
      </c>
      <c r="K14" s="156">
        <v>731.75902997579669</v>
      </c>
      <c r="L14" s="156">
        <v>27149.199999999997</v>
      </c>
      <c r="M14" s="173">
        <v>588</v>
      </c>
      <c r="N14" s="173">
        <v>672</v>
      </c>
      <c r="O14" s="173">
        <v>634.15330251815897</v>
      </c>
      <c r="P14" s="156">
        <v>28404.800000000003</v>
      </c>
      <c r="Q14" s="173">
        <v>630</v>
      </c>
      <c r="R14" s="173">
        <v>691.00500000000011</v>
      </c>
      <c r="S14" s="173">
        <v>654.9572615102893</v>
      </c>
      <c r="T14" s="156">
        <v>125871.2</v>
      </c>
      <c r="U14" s="156">
        <v>472.5</v>
      </c>
      <c r="V14" s="156">
        <v>556.5</v>
      </c>
      <c r="W14" s="156">
        <v>516.46803060292325</v>
      </c>
      <c r="X14" s="155">
        <v>19334.3</v>
      </c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8"/>
      <c r="AM14" s="138"/>
      <c r="AN14" s="138"/>
      <c r="AO14" s="134"/>
      <c r="AP14" s="138"/>
      <c r="AQ14" s="138"/>
      <c r="AR14" s="138"/>
      <c r="AS14" s="134"/>
      <c r="AT14" s="134"/>
      <c r="AU14" s="134"/>
      <c r="AV14" s="134"/>
      <c r="AW14" s="134"/>
      <c r="AX14" s="134"/>
    </row>
    <row r="15" spans="2:50" x14ac:dyDescent="0.15">
      <c r="B15" s="154"/>
      <c r="C15" s="134">
        <v>12</v>
      </c>
      <c r="D15" s="155"/>
      <c r="E15" s="156">
        <v>588</v>
      </c>
      <c r="F15" s="156">
        <v>651</v>
      </c>
      <c r="G15" s="156">
        <v>620.53844194301462</v>
      </c>
      <c r="H15" s="156">
        <v>90411</v>
      </c>
      <c r="I15" s="156">
        <v>661.5</v>
      </c>
      <c r="J15" s="156">
        <v>850.5</v>
      </c>
      <c r="K15" s="156">
        <v>733.67683628632267</v>
      </c>
      <c r="L15" s="156">
        <v>26969</v>
      </c>
      <c r="M15" s="173">
        <v>588</v>
      </c>
      <c r="N15" s="173">
        <v>672</v>
      </c>
      <c r="O15" s="173">
        <v>634.39848849192708</v>
      </c>
      <c r="P15" s="156">
        <v>22163.9</v>
      </c>
      <c r="Q15" s="173">
        <v>630</v>
      </c>
      <c r="R15" s="173">
        <v>714</v>
      </c>
      <c r="S15" s="173">
        <v>667.28553337117864</v>
      </c>
      <c r="T15" s="156">
        <v>147677</v>
      </c>
      <c r="U15" s="156">
        <v>493.5</v>
      </c>
      <c r="V15" s="156">
        <v>567</v>
      </c>
      <c r="W15" s="156">
        <v>521.95545741577052</v>
      </c>
      <c r="X15" s="155">
        <v>12604.099999999999</v>
      </c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8"/>
      <c r="AM15" s="138"/>
      <c r="AN15" s="138"/>
      <c r="AO15" s="134"/>
      <c r="AP15" s="138"/>
      <c r="AQ15" s="138"/>
      <c r="AR15" s="138"/>
      <c r="AS15" s="134"/>
      <c r="AT15" s="134"/>
      <c r="AU15" s="134"/>
      <c r="AV15" s="134"/>
      <c r="AW15" s="134"/>
      <c r="AX15" s="134"/>
    </row>
    <row r="16" spans="2:50" x14ac:dyDescent="0.15">
      <c r="B16" s="154" t="s">
        <v>379</v>
      </c>
      <c r="C16" s="134">
        <v>1</v>
      </c>
      <c r="D16" s="155" t="s">
        <v>409</v>
      </c>
      <c r="E16" s="156">
        <v>577.5</v>
      </c>
      <c r="F16" s="156">
        <v>661.5</v>
      </c>
      <c r="G16" s="156">
        <v>617.53045760443877</v>
      </c>
      <c r="H16" s="156">
        <v>104036.99999999999</v>
      </c>
      <c r="I16" s="156">
        <v>661.5</v>
      </c>
      <c r="J16" s="156">
        <v>882.63000000000011</v>
      </c>
      <c r="K16" s="156">
        <v>744.74820698208362</v>
      </c>
      <c r="L16" s="156">
        <v>29064.600000000002</v>
      </c>
      <c r="M16" s="173">
        <v>576.97500000000002</v>
      </c>
      <c r="N16" s="173">
        <v>672</v>
      </c>
      <c r="O16" s="173">
        <v>631.08734348803216</v>
      </c>
      <c r="P16" s="156">
        <v>25617.599999999999</v>
      </c>
      <c r="Q16" s="173">
        <v>640.5</v>
      </c>
      <c r="R16" s="173">
        <v>714</v>
      </c>
      <c r="S16" s="173">
        <v>679.54559684531728</v>
      </c>
      <c r="T16" s="156">
        <v>168769.40000000002</v>
      </c>
      <c r="U16" s="156">
        <v>504</v>
      </c>
      <c r="V16" s="156">
        <v>603.75</v>
      </c>
      <c r="W16" s="156">
        <v>534.60277830819177</v>
      </c>
      <c r="X16" s="155">
        <v>10506.3</v>
      </c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8"/>
      <c r="AM16" s="138"/>
      <c r="AN16" s="138"/>
      <c r="AO16" s="134"/>
      <c r="AP16" s="138"/>
      <c r="AQ16" s="138"/>
      <c r="AR16" s="138"/>
      <c r="AS16" s="134"/>
      <c r="AT16" s="134"/>
      <c r="AU16" s="134"/>
      <c r="AV16" s="134"/>
      <c r="AW16" s="134"/>
      <c r="AX16" s="134"/>
    </row>
    <row r="17" spans="2:50" x14ac:dyDescent="0.15">
      <c r="B17" s="154"/>
      <c r="C17" s="134">
        <v>2</v>
      </c>
      <c r="D17" s="155"/>
      <c r="E17" s="156">
        <v>588</v>
      </c>
      <c r="F17" s="156">
        <v>661.5</v>
      </c>
      <c r="G17" s="156">
        <v>622.87139648761126</v>
      </c>
      <c r="H17" s="156">
        <v>105288.9</v>
      </c>
      <c r="I17" s="156">
        <v>682.5</v>
      </c>
      <c r="J17" s="156">
        <v>878.53500000000008</v>
      </c>
      <c r="K17" s="156">
        <v>743.44282084441386</v>
      </c>
      <c r="L17" s="156">
        <v>25278.799999999999</v>
      </c>
      <c r="M17" s="173">
        <v>588</v>
      </c>
      <c r="N17" s="173">
        <v>682.5</v>
      </c>
      <c r="O17" s="173">
        <v>640.89020308386614</v>
      </c>
      <c r="P17" s="156">
        <v>18830.5</v>
      </c>
      <c r="Q17" s="173">
        <v>651</v>
      </c>
      <c r="R17" s="173">
        <v>714</v>
      </c>
      <c r="S17" s="173">
        <v>682.10426610780644</v>
      </c>
      <c r="T17" s="156">
        <v>122451.9</v>
      </c>
      <c r="U17" s="156">
        <v>546</v>
      </c>
      <c r="V17" s="156">
        <v>598.5</v>
      </c>
      <c r="W17" s="156">
        <v>566.23520696975061</v>
      </c>
      <c r="X17" s="155">
        <v>9356.6</v>
      </c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8"/>
      <c r="AM17" s="138"/>
      <c r="AN17" s="138"/>
      <c r="AO17" s="134"/>
      <c r="AP17" s="138"/>
      <c r="AQ17" s="138"/>
      <c r="AR17" s="138"/>
      <c r="AS17" s="134"/>
      <c r="AT17" s="134"/>
      <c r="AU17" s="134"/>
      <c r="AV17" s="134"/>
      <c r="AW17" s="134"/>
      <c r="AX17" s="134"/>
    </row>
    <row r="18" spans="2:50" x14ac:dyDescent="0.15">
      <c r="B18" s="154"/>
      <c r="C18" s="134">
        <v>3</v>
      </c>
      <c r="D18" s="155"/>
      <c r="E18" s="156">
        <v>588</v>
      </c>
      <c r="F18" s="156">
        <v>651</v>
      </c>
      <c r="G18" s="156">
        <v>626.46720804049369</v>
      </c>
      <c r="H18" s="156">
        <v>82345.7</v>
      </c>
      <c r="I18" s="156">
        <v>682.5</v>
      </c>
      <c r="J18" s="156">
        <v>876.75</v>
      </c>
      <c r="K18" s="156">
        <v>767.54862815079173</v>
      </c>
      <c r="L18" s="156">
        <v>17202.7</v>
      </c>
      <c r="M18" s="173">
        <v>588</v>
      </c>
      <c r="N18" s="173">
        <v>682.5</v>
      </c>
      <c r="O18" s="173">
        <v>644.81269757639609</v>
      </c>
      <c r="P18" s="156">
        <v>19249.599999999999</v>
      </c>
      <c r="Q18" s="173">
        <v>651</v>
      </c>
      <c r="R18" s="173">
        <v>714</v>
      </c>
      <c r="S18" s="173">
        <v>680.91390985894361</v>
      </c>
      <c r="T18" s="156">
        <v>35884.9</v>
      </c>
      <c r="U18" s="156">
        <v>567</v>
      </c>
      <c r="V18" s="156">
        <v>624.75</v>
      </c>
      <c r="W18" s="156">
        <v>590.00452650387149</v>
      </c>
      <c r="X18" s="155">
        <v>9345.2999999999993</v>
      </c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8"/>
      <c r="AM18" s="138"/>
      <c r="AN18" s="138"/>
      <c r="AO18" s="134"/>
      <c r="AP18" s="138"/>
      <c r="AQ18" s="138"/>
      <c r="AR18" s="138"/>
      <c r="AS18" s="134"/>
      <c r="AT18" s="134"/>
      <c r="AU18" s="134"/>
      <c r="AV18" s="134"/>
      <c r="AW18" s="134"/>
      <c r="AX18" s="134"/>
    </row>
    <row r="19" spans="2:50" x14ac:dyDescent="0.15">
      <c r="B19" s="154"/>
      <c r="C19" s="134">
        <v>4</v>
      </c>
      <c r="D19" s="155"/>
      <c r="E19" s="156">
        <v>588</v>
      </c>
      <c r="F19" s="156">
        <v>714</v>
      </c>
      <c r="G19" s="156">
        <v>635.47098576400811</v>
      </c>
      <c r="H19" s="156">
        <v>115591.5</v>
      </c>
      <c r="I19" s="156">
        <v>682.5</v>
      </c>
      <c r="J19" s="156">
        <v>881.47500000000002</v>
      </c>
      <c r="K19" s="156">
        <v>758.94875843780108</v>
      </c>
      <c r="L19" s="156">
        <v>22058.9</v>
      </c>
      <c r="M19" s="173">
        <v>599.02499999999998</v>
      </c>
      <c r="N19" s="173">
        <v>687.75</v>
      </c>
      <c r="O19" s="173">
        <v>651.54974211400122</v>
      </c>
      <c r="P19" s="156">
        <v>29394.6</v>
      </c>
      <c r="Q19" s="173">
        <v>651</v>
      </c>
      <c r="R19" s="173">
        <v>727.86000000000013</v>
      </c>
      <c r="S19" s="173">
        <v>676.83592292234755</v>
      </c>
      <c r="T19" s="156">
        <v>47456.5</v>
      </c>
      <c r="U19" s="156">
        <v>567</v>
      </c>
      <c r="V19" s="156">
        <v>661.5</v>
      </c>
      <c r="W19" s="156">
        <v>598.47328331430435</v>
      </c>
      <c r="X19" s="155">
        <v>13479.6</v>
      </c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8"/>
      <c r="AM19" s="138"/>
      <c r="AN19" s="138"/>
      <c r="AO19" s="134"/>
      <c r="AP19" s="138"/>
      <c r="AQ19" s="138"/>
      <c r="AR19" s="138"/>
      <c r="AS19" s="134"/>
      <c r="AT19" s="134"/>
      <c r="AU19" s="134"/>
      <c r="AV19" s="134"/>
      <c r="AW19" s="134"/>
      <c r="AX19" s="134"/>
    </row>
    <row r="20" spans="2:50" x14ac:dyDescent="0.15">
      <c r="B20" s="154"/>
      <c r="C20" s="134">
        <v>5</v>
      </c>
      <c r="D20" s="155"/>
      <c r="E20" s="156">
        <v>567</v>
      </c>
      <c r="F20" s="156">
        <v>714.84</v>
      </c>
      <c r="G20" s="156">
        <v>638.88836722759345</v>
      </c>
      <c r="H20" s="156">
        <v>127081.5</v>
      </c>
      <c r="I20" s="156">
        <v>693</v>
      </c>
      <c r="J20" s="156">
        <v>881.58</v>
      </c>
      <c r="K20" s="156">
        <v>761.25723867765385</v>
      </c>
      <c r="L20" s="156">
        <v>29122.3</v>
      </c>
      <c r="M20" s="173">
        <v>609</v>
      </c>
      <c r="N20" s="173">
        <v>693</v>
      </c>
      <c r="O20" s="173">
        <v>655.1935076252721</v>
      </c>
      <c r="P20" s="156">
        <v>29271.5</v>
      </c>
      <c r="Q20" s="173">
        <v>640.5</v>
      </c>
      <c r="R20" s="173">
        <v>756</v>
      </c>
      <c r="S20" s="173">
        <v>672.70455723522946</v>
      </c>
      <c r="T20" s="156">
        <v>63346.700000000004</v>
      </c>
      <c r="U20" s="156">
        <v>577.5</v>
      </c>
      <c r="V20" s="156">
        <v>630</v>
      </c>
      <c r="W20" s="156">
        <v>605.0924564042565</v>
      </c>
      <c r="X20" s="155">
        <v>12127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8"/>
      <c r="AM20" s="138"/>
      <c r="AN20" s="138"/>
      <c r="AO20" s="134"/>
      <c r="AP20" s="138"/>
      <c r="AQ20" s="138"/>
      <c r="AR20" s="138"/>
      <c r="AS20" s="134"/>
      <c r="AT20" s="134"/>
      <c r="AU20" s="134"/>
      <c r="AV20" s="134"/>
      <c r="AW20" s="134"/>
      <c r="AX20" s="134"/>
    </row>
    <row r="21" spans="2:50" x14ac:dyDescent="0.15">
      <c r="B21" s="149"/>
      <c r="C21" s="150">
        <v>6</v>
      </c>
      <c r="D21" s="160"/>
      <c r="E21" s="164">
        <v>567</v>
      </c>
      <c r="F21" s="164">
        <v>693.42</v>
      </c>
      <c r="G21" s="164">
        <v>632.00090835975902</v>
      </c>
      <c r="H21" s="164">
        <v>100844.5</v>
      </c>
      <c r="I21" s="164">
        <v>682.5</v>
      </c>
      <c r="J21" s="164">
        <v>891.1350000000001</v>
      </c>
      <c r="K21" s="164">
        <v>772.04894554611292</v>
      </c>
      <c r="L21" s="164">
        <v>21012.400000000001</v>
      </c>
      <c r="M21" s="174">
        <v>614.25</v>
      </c>
      <c r="N21" s="174">
        <v>682.5</v>
      </c>
      <c r="O21" s="174">
        <v>658.25625605810319</v>
      </c>
      <c r="P21" s="164">
        <v>25440.6</v>
      </c>
      <c r="Q21" s="174">
        <v>640.5</v>
      </c>
      <c r="R21" s="174">
        <v>756</v>
      </c>
      <c r="S21" s="174">
        <v>685.54348460710798</v>
      </c>
      <c r="T21" s="164">
        <v>84641.7</v>
      </c>
      <c r="U21" s="164">
        <v>588</v>
      </c>
      <c r="V21" s="164">
        <v>630</v>
      </c>
      <c r="W21" s="164">
        <v>607.20878120411157</v>
      </c>
      <c r="X21" s="160">
        <v>9676</v>
      </c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8"/>
      <c r="AM21" s="138"/>
      <c r="AN21" s="138"/>
      <c r="AO21" s="134"/>
      <c r="AP21" s="138"/>
      <c r="AQ21" s="138"/>
      <c r="AR21" s="138"/>
      <c r="AS21" s="134"/>
      <c r="AT21" s="134"/>
      <c r="AU21" s="134"/>
      <c r="AV21" s="134"/>
      <c r="AW21" s="134"/>
      <c r="AX21" s="134"/>
    </row>
    <row r="22" spans="2:50" x14ac:dyDescent="0.15">
      <c r="B22" s="154" t="s">
        <v>427</v>
      </c>
      <c r="C22" s="134"/>
      <c r="E22" s="154"/>
      <c r="F22" s="156"/>
      <c r="G22" s="134"/>
      <c r="H22" s="156"/>
      <c r="I22" s="154"/>
      <c r="J22" s="154"/>
      <c r="K22" s="156"/>
      <c r="L22" s="156"/>
      <c r="M22" s="154"/>
      <c r="N22" s="156"/>
      <c r="O22" s="134"/>
      <c r="P22" s="156"/>
      <c r="Q22" s="157"/>
      <c r="R22" s="173"/>
      <c r="S22" s="138"/>
      <c r="T22" s="156"/>
      <c r="U22" s="154"/>
      <c r="V22" s="156"/>
      <c r="W22" s="134"/>
      <c r="X22" s="156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8"/>
      <c r="AM22" s="138"/>
      <c r="AN22" s="138"/>
      <c r="AO22" s="134"/>
      <c r="AP22" s="138"/>
      <c r="AQ22" s="138"/>
      <c r="AR22" s="138"/>
      <c r="AS22" s="134"/>
      <c r="AT22" s="134"/>
      <c r="AU22" s="134"/>
      <c r="AV22" s="134"/>
      <c r="AW22" s="134"/>
      <c r="AX22" s="134"/>
    </row>
    <row r="23" spans="2:50" x14ac:dyDescent="0.15">
      <c r="B23" s="154"/>
      <c r="C23" s="134"/>
      <c r="E23" s="154"/>
      <c r="F23" s="156"/>
      <c r="G23" s="134"/>
      <c r="H23" s="156"/>
      <c r="I23" s="154"/>
      <c r="J23" s="154"/>
      <c r="K23" s="156"/>
      <c r="L23" s="156"/>
      <c r="M23" s="154"/>
      <c r="N23" s="156"/>
      <c r="O23" s="134"/>
      <c r="P23" s="156"/>
      <c r="Q23" s="157"/>
      <c r="R23" s="173"/>
      <c r="S23" s="138"/>
      <c r="T23" s="156"/>
      <c r="U23" s="154"/>
      <c r="V23" s="156"/>
      <c r="W23" s="134"/>
      <c r="X23" s="156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8"/>
      <c r="AM23" s="138"/>
      <c r="AN23" s="138"/>
      <c r="AO23" s="134"/>
      <c r="AP23" s="138"/>
      <c r="AQ23" s="138"/>
      <c r="AR23" s="138"/>
      <c r="AS23" s="134"/>
      <c r="AT23" s="134"/>
      <c r="AU23" s="134"/>
      <c r="AV23" s="134"/>
      <c r="AW23" s="134"/>
      <c r="AX23" s="134"/>
    </row>
    <row r="24" spans="2:50" x14ac:dyDescent="0.15">
      <c r="B24" s="323">
        <v>41428</v>
      </c>
      <c r="C24" s="302"/>
      <c r="D24" s="324">
        <v>41439</v>
      </c>
      <c r="E24" s="241">
        <v>567</v>
      </c>
      <c r="F24" s="241">
        <v>693.42</v>
      </c>
      <c r="G24" s="241">
        <v>633.12156815006233</v>
      </c>
      <c r="H24" s="156">
        <v>52701.8</v>
      </c>
      <c r="I24" s="241">
        <v>682.5</v>
      </c>
      <c r="J24" s="241">
        <v>891.1350000000001</v>
      </c>
      <c r="K24" s="241">
        <v>766.33796392595048</v>
      </c>
      <c r="L24" s="156">
        <v>10542.3</v>
      </c>
      <c r="M24" s="241">
        <v>614.25</v>
      </c>
      <c r="N24" s="241">
        <v>682.5</v>
      </c>
      <c r="O24" s="241">
        <v>657.25104962744865</v>
      </c>
      <c r="P24" s="156">
        <v>11498.1</v>
      </c>
      <c r="Q24" s="241">
        <v>640.5</v>
      </c>
      <c r="R24" s="241">
        <v>756</v>
      </c>
      <c r="S24" s="241">
        <v>687.50119205572594</v>
      </c>
      <c r="T24" s="156">
        <v>43488.2</v>
      </c>
      <c r="U24" s="241">
        <v>588</v>
      </c>
      <c r="V24" s="241">
        <v>630</v>
      </c>
      <c r="W24" s="241">
        <v>608.19255864533147</v>
      </c>
      <c r="X24" s="156">
        <v>3102.5</v>
      </c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8"/>
      <c r="AM24" s="138"/>
      <c r="AN24" s="138"/>
      <c r="AO24" s="134"/>
      <c r="AP24" s="138"/>
      <c r="AQ24" s="138"/>
      <c r="AR24" s="138"/>
      <c r="AS24" s="134"/>
      <c r="AT24" s="134"/>
      <c r="AU24" s="134"/>
      <c r="AV24" s="134"/>
      <c r="AW24" s="134"/>
      <c r="AX24" s="134"/>
    </row>
    <row r="25" spans="2:50" x14ac:dyDescent="0.15">
      <c r="B25" s="323">
        <v>41442</v>
      </c>
      <c r="C25" s="302"/>
      <c r="D25" s="653">
        <v>41453</v>
      </c>
      <c r="E25" s="157">
        <v>567</v>
      </c>
      <c r="F25" s="157">
        <v>693</v>
      </c>
      <c r="G25" s="157">
        <v>630.79868337974153</v>
      </c>
      <c r="H25" s="156">
        <v>48142.7</v>
      </c>
      <c r="I25" s="157">
        <v>703.5</v>
      </c>
      <c r="J25" s="157">
        <v>888.40500000000009</v>
      </c>
      <c r="K25" s="173">
        <v>777.86166223082523</v>
      </c>
      <c r="L25" s="156">
        <v>10470.1</v>
      </c>
      <c r="M25" s="157">
        <v>614.25</v>
      </c>
      <c r="N25" s="157">
        <v>682.5</v>
      </c>
      <c r="O25" s="157">
        <v>659.00881304410109</v>
      </c>
      <c r="P25" s="156">
        <v>13942.5</v>
      </c>
      <c r="Q25" s="157">
        <v>649.95000000000005</v>
      </c>
      <c r="R25" s="173">
        <v>745.5</v>
      </c>
      <c r="S25" s="138">
        <v>684.8259354804394</v>
      </c>
      <c r="T25" s="156">
        <v>41153.5</v>
      </c>
      <c r="U25" s="241">
        <v>588</v>
      </c>
      <c r="V25" s="241">
        <v>630</v>
      </c>
      <c r="W25" s="241">
        <v>606.20865084692218</v>
      </c>
      <c r="X25" s="156">
        <v>6573.5</v>
      </c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</row>
    <row r="26" spans="2:50" x14ac:dyDescent="0.15">
      <c r="B26" s="651"/>
      <c r="C26" s="307"/>
      <c r="D26" s="340"/>
      <c r="E26" s="257"/>
      <c r="F26" s="257"/>
      <c r="G26" s="257"/>
      <c r="H26" s="174"/>
      <c r="I26" s="257"/>
      <c r="J26" s="257"/>
      <c r="K26" s="257"/>
      <c r="L26" s="603"/>
      <c r="M26" s="257"/>
      <c r="N26" s="257"/>
      <c r="O26" s="257"/>
      <c r="P26" s="174"/>
      <c r="Q26" s="257"/>
      <c r="R26" s="257"/>
      <c r="S26" s="257"/>
      <c r="T26" s="174"/>
      <c r="U26" s="257"/>
      <c r="V26" s="257"/>
      <c r="W26" s="257"/>
      <c r="X26" s="603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</row>
    <row r="27" spans="2:50" ht="10.5" customHeight="1" x14ac:dyDescent="0.15">
      <c r="B27" s="154"/>
      <c r="C27" s="147" t="s">
        <v>88</v>
      </c>
      <c r="D27" s="243"/>
      <c r="E27" s="154" t="s">
        <v>253</v>
      </c>
      <c r="I27" s="154" t="s">
        <v>456</v>
      </c>
      <c r="M27" s="154" t="s">
        <v>457</v>
      </c>
      <c r="N27" s="134"/>
      <c r="O27" s="134"/>
      <c r="P27" s="134"/>
      <c r="Q27" s="154" t="s">
        <v>458</v>
      </c>
      <c r="R27" s="134"/>
      <c r="S27" s="134"/>
      <c r="T27" s="134"/>
      <c r="U27" s="154"/>
      <c r="V27" s="134"/>
      <c r="W27" s="134"/>
      <c r="X27" s="134"/>
      <c r="Z27" s="312"/>
      <c r="AA27" s="312"/>
      <c r="AB27" s="312"/>
      <c r="AC27" s="312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</row>
    <row r="28" spans="2:50" ht="7.5" customHeight="1" x14ac:dyDescent="0.15">
      <c r="B28" s="154"/>
      <c r="C28" s="149"/>
      <c r="D28" s="160"/>
      <c r="E28" s="154"/>
      <c r="F28" s="134"/>
      <c r="G28" s="134"/>
      <c r="H28" s="134"/>
      <c r="I28" s="336"/>
      <c r="J28" s="337"/>
      <c r="K28" s="337"/>
      <c r="L28" s="337"/>
      <c r="M28" s="336"/>
      <c r="N28" s="337"/>
      <c r="O28" s="337"/>
      <c r="P28" s="337"/>
      <c r="Q28" s="336"/>
      <c r="R28" s="337"/>
      <c r="S28" s="337"/>
      <c r="T28" s="337"/>
      <c r="U28" s="154"/>
      <c r="V28" s="134"/>
      <c r="W28" s="134"/>
      <c r="X28" s="134"/>
      <c r="Z28" s="177"/>
      <c r="AA28" s="134"/>
      <c r="AB28" s="143"/>
      <c r="AC28" s="143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</row>
    <row r="29" spans="2:50" ht="13.5" x14ac:dyDescent="0.15">
      <c r="B29" s="563" t="s">
        <v>321</v>
      </c>
      <c r="C29" s="564"/>
      <c r="D29" s="565"/>
      <c r="E29" s="139" t="s">
        <v>95</v>
      </c>
      <c r="F29" s="320" t="s">
        <v>96</v>
      </c>
      <c r="G29" s="295" t="s">
        <v>97</v>
      </c>
      <c r="H29" s="320" t="s">
        <v>98</v>
      </c>
      <c r="I29" s="139" t="s">
        <v>95</v>
      </c>
      <c r="J29" s="320" t="s">
        <v>96</v>
      </c>
      <c r="K29" s="295" t="s">
        <v>97</v>
      </c>
      <c r="L29" s="320" t="s">
        <v>98</v>
      </c>
      <c r="M29" s="139" t="s">
        <v>95</v>
      </c>
      <c r="N29" s="320" t="s">
        <v>96</v>
      </c>
      <c r="O29" s="295" t="s">
        <v>97</v>
      </c>
      <c r="P29" s="320" t="s">
        <v>98</v>
      </c>
      <c r="Q29" s="139" t="s">
        <v>95</v>
      </c>
      <c r="R29" s="320" t="s">
        <v>96</v>
      </c>
      <c r="S29" s="295" t="s">
        <v>97</v>
      </c>
      <c r="T29" s="320" t="s">
        <v>98</v>
      </c>
      <c r="U29" s="154"/>
      <c r="V29" s="134"/>
      <c r="W29" s="134"/>
      <c r="X29" s="134"/>
      <c r="Y29" s="134"/>
      <c r="Z29" s="177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</row>
    <row r="30" spans="2:50" ht="13.5" x14ac:dyDescent="0.15">
      <c r="B30" s="149"/>
      <c r="C30" s="150"/>
      <c r="D30" s="150"/>
      <c r="E30" s="149"/>
      <c r="F30" s="164"/>
      <c r="G30" s="150" t="s">
        <v>99</v>
      </c>
      <c r="H30" s="164"/>
      <c r="I30" s="149"/>
      <c r="J30" s="164"/>
      <c r="K30" s="150" t="s">
        <v>99</v>
      </c>
      <c r="L30" s="164"/>
      <c r="M30" s="149"/>
      <c r="N30" s="164"/>
      <c r="O30" s="150" t="s">
        <v>99</v>
      </c>
      <c r="P30" s="164"/>
      <c r="Q30" s="149"/>
      <c r="R30" s="164"/>
      <c r="S30" s="150" t="s">
        <v>99</v>
      </c>
      <c r="T30" s="164"/>
      <c r="U30" s="154"/>
      <c r="V30" s="134"/>
      <c r="W30" s="134"/>
      <c r="X30" s="177"/>
      <c r="Y30" s="312"/>
      <c r="Z30" s="312"/>
      <c r="AA30" s="312"/>
      <c r="AB30" s="312"/>
      <c r="AC30" s="312"/>
      <c r="AD30" s="312"/>
      <c r="AE30" s="312"/>
      <c r="AF30" s="312"/>
      <c r="AG30" s="312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</row>
    <row r="31" spans="2:50" ht="13.5" x14ac:dyDescent="0.15">
      <c r="B31" s="154" t="s">
        <v>377</v>
      </c>
      <c r="C31" s="134">
        <v>22</v>
      </c>
      <c r="D31" s="155" t="s">
        <v>378</v>
      </c>
      <c r="E31" s="156">
        <v>494</v>
      </c>
      <c r="F31" s="156">
        <v>683</v>
      </c>
      <c r="G31" s="156">
        <v>547</v>
      </c>
      <c r="H31" s="156">
        <v>128691</v>
      </c>
      <c r="I31" s="156">
        <v>504</v>
      </c>
      <c r="J31" s="156">
        <v>662</v>
      </c>
      <c r="K31" s="156">
        <v>579</v>
      </c>
      <c r="L31" s="156">
        <v>121502</v>
      </c>
      <c r="M31" s="156">
        <v>494</v>
      </c>
      <c r="N31" s="156">
        <v>704</v>
      </c>
      <c r="O31" s="156">
        <v>552</v>
      </c>
      <c r="P31" s="156">
        <v>328081</v>
      </c>
      <c r="Q31" s="156">
        <v>714</v>
      </c>
      <c r="R31" s="156">
        <v>840</v>
      </c>
      <c r="S31" s="156">
        <v>779</v>
      </c>
      <c r="T31" s="155">
        <v>13024</v>
      </c>
      <c r="U31" s="154"/>
      <c r="V31" s="134"/>
      <c r="W31" s="134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</row>
    <row r="32" spans="2:50" ht="13.5" x14ac:dyDescent="0.15">
      <c r="B32" s="154"/>
      <c r="C32" s="134">
        <v>23</v>
      </c>
      <c r="D32" s="155"/>
      <c r="E32" s="158">
        <v>493.5</v>
      </c>
      <c r="F32" s="158">
        <v>651</v>
      </c>
      <c r="G32" s="158">
        <v>563.66786673925651</v>
      </c>
      <c r="H32" s="158">
        <v>13503.199999999997</v>
      </c>
      <c r="I32" s="158">
        <v>451.5</v>
      </c>
      <c r="J32" s="158">
        <v>661.5</v>
      </c>
      <c r="K32" s="158">
        <v>515.92208980404041</v>
      </c>
      <c r="L32" s="158">
        <v>160397.00000000003</v>
      </c>
      <c r="M32" s="158">
        <v>488.25</v>
      </c>
      <c r="N32" s="158">
        <v>682.5</v>
      </c>
      <c r="O32" s="158">
        <v>543.87907826114667</v>
      </c>
      <c r="P32" s="158">
        <v>365131.7</v>
      </c>
      <c r="Q32" s="158">
        <v>714</v>
      </c>
      <c r="R32" s="158">
        <v>840</v>
      </c>
      <c r="S32" s="158">
        <v>750.67875343002731</v>
      </c>
      <c r="T32" s="159">
        <v>11729.3</v>
      </c>
      <c r="U32" s="154"/>
      <c r="V32" s="134"/>
      <c r="W32" s="134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</row>
    <row r="33" spans="2:50" ht="13.5" x14ac:dyDescent="0.15">
      <c r="B33" s="149"/>
      <c r="C33" s="150">
        <v>24</v>
      </c>
      <c r="D33" s="160"/>
      <c r="E33" s="161">
        <v>473</v>
      </c>
      <c r="F33" s="161">
        <v>672</v>
      </c>
      <c r="G33" s="161">
        <v>555.63311055948043</v>
      </c>
      <c r="H33" s="161">
        <v>138338</v>
      </c>
      <c r="I33" s="161">
        <v>441</v>
      </c>
      <c r="J33" s="161">
        <v>682.5</v>
      </c>
      <c r="K33" s="161">
        <v>484.89017481140348</v>
      </c>
      <c r="L33" s="161">
        <v>219359.2</v>
      </c>
      <c r="M33" s="161">
        <v>488.25</v>
      </c>
      <c r="N33" s="161">
        <v>682.5</v>
      </c>
      <c r="O33" s="161">
        <v>547.58707520049904</v>
      </c>
      <c r="P33" s="161">
        <v>577771.39999999991</v>
      </c>
      <c r="Q33" s="161">
        <v>693</v>
      </c>
      <c r="R33" s="161">
        <v>840</v>
      </c>
      <c r="S33" s="161">
        <v>729.54948764675999</v>
      </c>
      <c r="T33" s="162">
        <v>8622.1999999999989</v>
      </c>
      <c r="U33" s="134"/>
      <c r="V33" s="134"/>
      <c r="W33" s="134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</row>
    <row r="34" spans="2:50" x14ac:dyDescent="0.15">
      <c r="B34" s="154"/>
      <c r="C34" s="134">
        <v>10</v>
      </c>
      <c r="D34" s="155"/>
      <c r="E34" s="241">
        <v>514.5</v>
      </c>
      <c r="F34" s="241">
        <v>672</v>
      </c>
      <c r="G34" s="241">
        <v>582.24149379729249</v>
      </c>
      <c r="H34" s="156">
        <v>14023.7</v>
      </c>
      <c r="I34" s="156">
        <v>483</v>
      </c>
      <c r="J34" s="156">
        <v>567</v>
      </c>
      <c r="K34" s="156">
        <v>520.24349952017553</v>
      </c>
      <c r="L34" s="156">
        <v>12376.2</v>
      </c>
      <c r="M34" s="156">
        <v>577.5</v>
      </c>
      <c r="N34" s="156">
        <v>635.25</v>
      </c>
      <c r="O34" s="156">
        <v>584.11913811765316</v>
      </c>
      <c r="P34" s="156">
        <v>55632.899999999994</v>
      </c>
      <c r="Q34" s="156">
        <v>693</v>
      </c>
      <c r="R34" s="156">
        <v>819</v>
      </c>
      <c r="S34" s="156">
        <v>768.25610266424883</v>
      </c>
      <c r="T34" s="155">
        <v>762</v>
      </c>
      <c r="U34" s="134"/>
      <c r="V34" s="134"/>
      <c r="W34" s="138"/>
      <c r="X34" s="138"/>
      <c r="Y34" s="138"/>
      <c r="Z34" s="134"/>
      <c r="AA34" s="134"/>
      <c r="AB34" s="134"/>
      <c r="AC34" s="134"/>
      <c r="AD34" s="253"/>
      <c r="AE34" s="253"/>
      <c r="AF34" s="253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</row>
    <row r="35" spans="2:50" x14ac:dyDescent="0.15">
      <c r="B35" s="154"/>
      <c r="C35" s="134">
        <v>11</v>
      </c>
      <c r="D35" s="155"/>
      <c r="E35" s="241">
        <v>514.5</v>
      </c>
      <c r="F35" s="241">
        <v>656.25</v>
      </c>
      <c r="G35" s="241">
        <v>590.51871061560837</v>
      </c>
      <c r="H35" s="156">
        <v>10305.200000000001</v>
      </c>
      <c r="I35" s="156">
        <v>493.5</v>
      </c>
      <c r="J35" s="156">
        <v>567</v>
      </c>
      <c r="K35" s="156">
        <v>508.42829063238906</v>
      </c>
      <c r="L35" s="156">
        <v>15343.300000000001</v>
      </c>
      <c r="M35" s="156">
        <v>577.5</v>
      </c>
      <c r="N35" s="156">
        <v>651</v>
      </c>
      <c r="O35" s="156">
        <v>591.97110358438249</v>
      </c>
      <c r="P35" s="156">
        <v>45901.7</v>
      </c>
      <c r="Q35" s="156">
        <v>703.5</v>
      </c>
      <c r="R35" s="156">
        <v>819</v>
      </c>
      <c r="S35" s="156">
        <v>765.41099344427641</v>
      </c>
      <c r="T35" s="155">
        <v>750.6</v>
      </c>
      <c r="U35" s="134"/>
      <c r="V35" s="134"/>
      <c r="W35" s="138"/>
      <c r="X35" s="138"/>
      <c r="Y35" s="138"/>
      <c r="Z35" s="134"/>
      <c r="AA35" s="134"/>
      <c r="AB35" s="134"/>
      <c r="AC35" s="134"/>
      <c r="AD35" s="253"/>
      <c r="AE35" s="253"/>
      <c r="AF35" s="253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</row>
    <row r="36" spans="2:50" x14ac:dyDescent="0.15">
      <c r="B36" s="154"/>
      <c r="C36" s="134">
        <v>12</v>
      </c>
      <c r="D36" s="155"/>
      <c r="E36" s="241">
        <v>546</v>
      </c>
      <c r="F36" s="241">
        <v>656.25</v>
      </c>
      <c r="G36" s="241">
        <v>599.27900966989</v>
      </c>
      <c r="H36" s="156">
        <v>9214.7000000000007</v>
      </c>
      <c r="I36" s="156">
        <v>493.5</v>
      </c>
      <c r="J36" s="156">
        <v>567</v>
      </c>
      <c r="K36" s="156">
        <v>513.66655645561264</v>
      </c>
      <c r="L36" s="156">
        <v>30610.7</v>
      </c>
      <c r="M36" s="156">
        <v>588</v>
      </c>
      <c r="N36" s="156">
        <v>651</v>
      </c>
      <c r="O36" s="156">
        <v>614.10194540793259</v>
      </c>
      <c r="P36" s="156">
        <v>42733.3</v>
      </c>
      <c r="Q36" s="156">
        <v>703.5</v>
      </c>
      <c r="R36" s="156">
        <v>808.5</v>
      </c>
      <c r="S36" s="156">
        <v>752.97104557640762</v>
      </c>
      <c r="T36" s="155">
        <v>1190.0999999999999</v>
      </c>
      <c r="U36" s="134"/>
      <c r="V36" s="134"/>
      <c r="W36" s="138"/>
      <c r="X36" s="138"/>
      <c r="Y36" s="138"/>
      <c r="Z36" s="134"/>
      <c r="AA36" s="134"/>
      <c r="AB36" s="134"/>
      <c r="AC36" s="134"/>
      <c r="AD36" s="253"/>
      <c r="AE36" s="253"/>
      <c r="AF36" s="253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</row>
    <row r="37" spans="2:50" x14ac:dyDescent="0.15">
      <c r="B37" s="154" t="s">
        <v>379</v>
      </c>
      <c r="C37" s="134">
        <v>1</v>
      </c>
      <c r="D37" s="155" t="s">
        <v>409</v>
      </c>
      <c r="E37" s="241">
        <v>546</v>
      </c>
      <c r="F37" s="241">
        <v>656.25</v>
      </c>
      <c r="G37" s="241">
        <v>635.23035179640726</v>
      </c>
      <c r="H37" s="156">
        <v>13917.100000000002</v>
      </c>
      <c r="I37" s="156">
        <v>493.5</v>
      </c>
      <c r="J37" s="156">
        <v>567</v>
      </c>
      <c r="K37" s="156">
        <v>512.59373488381084</v>
      </c>
      <c r="L37" s="156">
        <v>29456</v>
      </c>
      <c r="M37" s="156">
        <v>598.5</v>
      </c>
      <c r="N37" s="156">
        <v>672</v>
      </c>
      <c r="O37" s="156">
        <v>630.48739669421491</v>
      </c>
      <c r="P37" s="156">
        <v>20651.7</v>
      </c>
      <c r="Q37" s="156">
        <v>703.5</v>
      </c>
      <c r="R37" s="156">
        <v>787.5</v>
      </c>
      <c r="S37" s="156">
        <v>748.98203285420948</v>
      </c>
      <c r="T37" s="155">
        <v>983.90000000000009</v>
      </c>
      <c r="U37" s="134"/>
      <c r="V37" s="134"/>
      <c r="W37" s="138"/>
      <c r="X37" s="138"/>
      <c r="Y37" s="138"/>
      <c r="Z37" s="134"/>
      <c r="AA37" s="134"/>
      <c r="AB37" s="134"/>
      <c r="AC37" s="134"/>
      <c r="AD37" s="253"/>
      <c r="AE37" s="253"/>
      <c r="AF37" s="253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</row>
    <row r="38" spans="2:50" x14ac:dyDescent="0.15">
      <c r="B38" s="154"/>
      <c r="C38" s="134">
        <v>2</v>
      </c>
      <c r="D38" s="155"/>
      <c r="E38" s="241">
        <v>556.5</v>
      </c>
      <c r="F38" s="241">
        <v>656.25</v>
      </c>
      <c r="G38" s="241">
        <v>622.15985354470104</v>
      </c>
      <c r="H38" s="156">
        <v>11368</v>
      </c>
      <c r="I38" s="156">
        <v>525</v>
      </c>
      <c r="J38" s="156">
        <v>623.70000000000005</v>
      </c>
      <c r="K38" s="156">
        <v>553.94649805447455</v>
      </c>
      <c r="L38" s="156">
        <v>17235</v>
      </c>
      <c r="M38" s="156">
        <v>619.5</v>
      </c>
      <c r="N38" s="156">
        <v>672</v>
      </c>
      <c r="O38" s="156">
        <v>635.10942818243711</v>
      </c>
      <c r="P38" s="156">
        <v>21958.1</v>
      </c>
      <c r="Q38" s="156">
        <v>714</v>
      </c>
      <c r="R38" s="156">
        <v>798</v>
      </c>
      <c r="S38" s="155">
        <v>761.74406880189804</v>
      </c>
      <c r="T38" s="155">
        <v>709.5</v>
      </c>
      <c r="U38" s="134"/>
      <c r="V38" s="134"/>
      <c r="W38" s="138"/>
      <c r="X38" s="138"/>
      <c r="Y38" s="138"/>
      <c r="Z38" s="134"/>
      <c r="AA38" s="134"/>
      <c r="AB38" s="134"/>
      <c r="AC38" s="134"/>
      <c r="AD38" s="253"/>
      <c r="AE38" s="253"/>
      <c r="AF38" s="253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</row>
    <row r="39" spans="2:50" x14ac:dyDescent="0.15">
      <c r="B39" s="154"/>
      <c r="C39" s="134">
        <v>3</v>
      </c>
      <c r="D39" s="155"/>
      <c r="E39" s="241">
        <v>584.22</v>
      </c>
      <c r="F39" s="241">
        <v>661.5</v>
      </c>
      <c r="G39" s="241">
        <v>622.3829719469004</v>
      </c>
      <c r="H39" s="156">
        <v>9275.7999999999993</v>
      </c>
      <c r="I39" s="156">
        <v>588</v>
      </c>
      <c r="J39" s="156">
        <v>635.25</v>
      </c>
      <c r="K39" s="156">
        <v>593.43394900068938</v>
      </c>
      <c r="L39" s="156">
        <v>12533.7</v>
      </c>
      <c r="M39" s="156">
        <v>619.5</v>
      </c>
      <c r="N39" s="156">
        <v>672</v>
      </c>
      <c r="O39" s="156">
        <v>625.37096981669492</v>
      </c>
      <c r="P39" s="156">
        <v>34796.699999999997</v>
      </c>
      <c r="Q39" s="156">
        <v>714</v>
      </c>
      <c r="R39" s="156">
        <v>787.5</v>
      </c>
      <c r="S39" s="156">
        <v>754.00457707799342</v>
      </c>
      <c r="T39" s="155">
        <v>782.5</v>
      </c>
      <c r="U39" s="134"/>
      <c r="V39" s="134"/>
      <c r="W39" s="138"/>
      <c r="X39" s="138"/>
      <c r="Y39" s="138"/>
      <c r="Z39" s="134"/>
      <c r="AA39" s="134"/>
      <c r="AB39" s="134"/>
      <c r="AC39" s="134"/>
      <c r="AD39" s="253"/>
      <c r="AE39" s="253"/>
      <c r="AF39" s="253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</row>
    <row r="40" spans="2:50" x14ac:dyDescent="0.15">
      <c r="B40" s="154"/>
      <c r="C40" s="134">
        <v>4</v>
      </c>
      <c r="D40" s="155"/>
      <c r="E40" s="241">
        <v>598.5</v>
      </c>
      <c r="F40" s="241">
        <v>682.5</v>
      </c>
      <c r="G40" s="241">
        <v>625.15126545026499</v>
      </c>
      <c r="H40" s="156">
        <v>8744.5</v>
      </c>
      <c r="I40" s="156">
        <v>577.5</v>
      </c>
      <c r="J40" s="156">
        <v>651</v>
      </c>
      <c r="K40" s="156">
        <v>604.27916739357988</v>
      </c>
      <c r="L40" s="156">
        <v>13321.6</v>
      </c>
      <c r="M40" s="156">
        <v>619.5</v>
      </c>
      <c r="N40" s="156">
        <v>682.5</v>
      </c>
      <c r="O40" s="156">
        <v>634.25912138842295</v>
      </c>
      <c r="P40" s="156">
        <v>37784.400000000001</v>
      </c>
      <c r="Q40" s="156">
        <v>714</v>
      </c>
      <c r="R40" s="156">
        <v>798</v>
      </c>
      <c r="S40" s="156">
        <v>758.77790224032594</v>
      </c>
      <c r="T40" s="155">
        <v>746.59999999999991</v>
      </c>
      <c r="U40" s="134"/>
      <c r="V40" s="134"/>
      <c r="W40" s="138"/>
      <c r="X40" s="138"/>
      <c r="Y40" s="138"/>
      <c r="Z40" s="134"/>
      <c r="AA40" s="134"/>
      <c r="AB40" s="134"/>
      <c r="AC40" s="134"/>
      <c r="AD40" s="253"/>
      <c r="AE40" s="253"/>
      <c r="AF40" s="253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</row>
    <row r="41" spans="2:50" x14ac:dyDescent="0.15">
      <c r="B41" s="154"/>
      <c r="C41" s="134">
        <v>5</v>
      </c>
      <c r="D41" s="155"/>
      <c r="E41" s="241">
        <v>609</v>
      </c>
      <c r="F41" s="241">
        <v>651</v>
      </c>
      <c r="G41" s="241">
        <v>623.6292564491655</v>
      </c>
      <c r="H41" s="156">
        <v>8199.2999999999993</v>
      </c>
      <c r="I41" s="156">
        <v>588</v>
      </c>
      <c r="J41" s="156">
        <v>661.5</v>
      </c>
      <c r="K41" s="156">
        <v>608.99312075743126</v>
      </c>
      <c r="L41" s="156">
        <v>21153.8</v>
      </c>
      <c r="M41" s="156">
        <v>619.5</v>
      </c>
      <c r="N41" s="156">
        <v>682.5</v>
      </c>
      <c r="O41" s="156">
        <v>633.26940363007782</v>
      </c>
      <c r="P41" s="156">
        <v>26749.8</v>
      </c>
      <c r="Q41" s="156">
        <v>714</v>
      </c>
      <c r="R41" s="156">
        <v>787.5</v>
      </c>
      <c r="S41" s="156">
        <v>760.18083285795774</v>
      </c>
      <c r="T41" s="155">
        <v>746.09999999999991</v>
      </c>
      <c r="U41" s="134"/>
      <c r="V41" s="134"/>
      <c r="W41" s="138"/>
      <c r="X41" s="138"/>
      <c r="Y41" s="138"/>
      <c r="Z41" s="134"/>
      <c r="AA41" s="134"/>
      <c r="AB41" s="134"/>
      <c r="AC41" s="134"/>
      <c r="AD41" s="253"/>
      <c r="AE41" s="253"/>
      <c r="AF41" s="253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</row>
    <row r="42" spans="2:50" x14ac:dyDescent="0.15">
      <c r="B42" s="149"/>
      <c r="C42" s="150">
        <v>6</v>
      </c>
      <c r="D42" s="160"/>
      <c r="E42" s="610">
        <v>610.15500000000009</v>
      </c>
      <c r="F42" s="257">
        <v>682.5</v>
      </c>
      <c r="G42" s="257">
        <v>625.01961110187801</v>
      </c>
      <c r="H42" s="164">
        <v>11058.6</v>
      </c>
      <c r="I42" s="164">
        <v>577.5</v>
      </c>
      <c r="J42" s="164">
        <v>661.5</v>
      </c>
      <c r="K42" s="164">
        <v>615.23462733737176</v>
      </c>
      <c r="L42" s="164">
        <v>19025.2</v>
      </c>
      <c r="M42" s="164">
        <v>619.5</v>
      </c>
      <c r="N42" s="164">
        <v>682.5</v>
      </c>
      <c r="O42" s="164">
        <v>638.06703244274797</v>
      </c>
      <c r="P42" s="164">
        <v>25637.1</v>
      </c>
      <c r="Q42" s="164">
        <v>703.5</v>
      </c>
      <c r="R42" s="164">
        <v>787.5</v>
      </c>
      <c r="S42" s="164">
        <v>758.913186157518</v>
      </c>
      <c r="T42" s="160">
        <v>1234.8</v>
      </c>
      <c r="U42" s="134"/>
      <c r="V42" s="134"/>
      <c r="W42" s="138"/>
      <c r="X42" s="138"/>
      <c r="Y42" s="138"/>
      <c r="Z42" s="134"/>
      <c r="AA42" s="134"/>
      <c r="AB42" s="134"/>
      <c r="AC42" s="134"/>
      <c r="AD42" s="253"/>
      <c r="AE42" s="253"/>
      <c r="AF42" s="253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</row>
    <row r="43" spans="2:50" ht="11.25" customHeight="1" x14ac:dyDescent="0.15">
      <c r="B43" s="154" t="s">
        <v>427</v>
      </c>
      <c r="C43" s="134"/>
      <c r="E43" s="157"/>
      <c r="F43" s="173"/>
      <c r="G43" s="138"/>
      <c r="H43" s="156"/>
      <c r="I43" s="154"/>
      <c r="J43" s="154"/>
      <c r="K43" s="156"/>
      <c r="L43" s="156"/>
      <c r="M43" s="154"/>
      <c r="N43" s="156"/>
      <c r="O43" s="134"/>
      <c r="P43" s="156"/>
      <c r="Q43" s="154"/>
      <c r="R43" s="156"/>
      <c r="S43" s="134"/>
      <c r="T43" s="156"/>
      <c r="U43" s="154"/>
      <c r="V43" s="134"/>
      <c r="W43" s="138"/>
      <c r="X43" s="138"/>
      <c r="Y43" s="138"/>
      <c r="Z43" s="134"/>
      <c r="AA43" s="134"/>
      <c r="AB43" s="134"/>
      <c r="AC43" s="134"/>
      <c r="AD43" s="253"/>
      <c r="AE43" s="253"/>
      <c r="AF43" s="253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</row>
    <row r="44" spans="2:50" x14ac:dyDescent="0.15">
      <c r="B44" s="154"/>
      <c r="C44" s="134"/>
      <c r="E44" s="157"/>
      <c r="F44" s="173"/>
      <c r="G44" s="138"/>
      <c r="H44" s="156"/>
      <c r="I44" s="154"/>
      <c r="J44" s="154"/>
      <c r="K44" s="156"/>
      <c r="L44" s="156"/>
      <c r="M44" s="154"/>
      <c r="N44" s="156"/>
      <c r="O44" s="134"/>
      <c r="P44" s="156"/>
      <c r="Q44" s="154"/>
      <c r="R44" s="156"/>
      <c r="S44" s="134"/>
      <c r="T44" s="156"/>
      <c r="U44" s="154"/>
      <c r="V44" s="134"/>
      <c r="W44" s="138"/>
      <c r="X44" s="138"/>
      <c r="Y44" s="138"/>
      <c r="Z44" s="134"/>
      <c r="AA44" s="134"/>
      <c r="AB44" s="134"/>
      <c r="AC44" s="134"/>
      <c r="AD44" s="253"/>
      <c r="AE44" s="253"/>
      <c r="AF44" s="253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</row>
    <row r="45" spans="2:50" x14ac:dyDescent="0.15">
      <c r="B45" s="323">
        <v>41428</v>
      </c>
      <c r="C45" s="302"/>
      <c r="D45" s="324">
        <v>41439</v>
      </c>
      <c r="E45" s="241">
        <v>612.57000000000005</v>
      </c>
      <c r="F45" s="241">
        <v>682.5</v>
      </c>
      <c r="G45" s="241">
        <v>627.20796188134022</v>
      </c>
      <c r="H45" s="241">
        <v>5456.5</v>
      </c>
      <c r="I45" s="241">
        <v>598.5</v>
      </c>
      <c r="J45" s="241">
        <v>661.5</v>
      </c>
      <c r="K45" s="241">
        <v>619.96710930611596</v>
      </c>
      <c r="L45" s="156">
        <v>9406</v>
      </c>
      <c r="M45" s="241">
        <v>619.5</v>
      </c>
      <c r="N45" s="241">
        <v>682.5</v>
      </c>
      <c r="O45" s="241">
        <v>640.60699728260852</v>
      </c>
      <c r="P45" s="156">
        <v>14169.8</v>
      </c>
      <c r="Q45" s="241">
        <v>724.5</v>
      </c>
      <c r="R45" s="241">
        <v>787.5</v>
      </c>
      <c r="S45" s="241">
        <v>758.6996587030718</v>
      </c>
      <c r="T45" s="156">
        <v>275.39999999999998</v>
      </c>
      <c r="U45" s="154"/>
      <c r="V45" s="134"/>
      <c r="W45" s="138"/>
      <c r="X45" s="138"/>
      <c r="Y45" s="138"/>
      <c r="Z45" s="134"/>
      <c r="AA45" s="134"/>
      <c r="AB45" s="134"/>
      <c r="AC45" s="134"/>
      <c r="AD45" s="253"/>
      <c r="AE45" s="253"/>
      <c r="AF45" s="253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</row>
    <row r="46" spans="2:50" ht="15" customHeight="1" x14ac:dyDescent="0.15">
      <c r="B46" s="323">
        <v>41442</v>
      </c>
      <c r="C46" s="302"/>
      <c r="D46" s="653">
        <v>41453</v>
      </c>
      <c r="E46" s="241">
        <v>610.15500000000009</v>
      </c>
      <c r="F46" s="241">
        <v>650.58000000000004</v>
      </c>
      <c r="G46" s="241">
        <v>622.4441027496382</v>
      </c>
      <c r="H46" s="157">
        <v>5602.1</v>
      </c>
      <c r="I46" s="157">
        <v>577.5</v>
      </c>
      <c r="J46" s="157">
        <v>661.5</v>
      </c>
      <c r="K46" s="173">
        <v>612.15412710007331</v>
      </c>
      <c r="L46" s="156">
        <v>9619.2000000000007</v>
      </c>
      <c r="M46" s="157">
        <v>619.5</v>
      </c>
      <c r="N46" s="157">
        <v>682.5</v>
      </c>
      <c r="O46" s="157">
        <v>637.01632756294964</v>
      </c>
      <c r="P46" s="156">
        <v>11467.3</v>
      </c>
      <c r="Q46" s="157">
        <v>703.5</v>
      </c>
      <c r="R46" s="157">
        <v>787.5</v>
      </c>
      <c r="S46" s="157">
        <v>759.14868255959846</v>
      </c>
      <c r="T46" s="156">
        <v>959.4</v>
      </c>
      <c r="U46" s="154"/>
      <c r="V46" s="134"/>
      <c r="W46" s="134"/>
      <c r="X46" s="134"/>
      <c r="Y46" s="134"/>
      <c r="Z46" s="134"/>
      <c r="AA46" s="134"/>
      <c r="AB46" s="134"/>
      <c r="AC46" s="134"/>
      <c r="AD46" s="253"/>
      <c r="AE46" s="253"/>
      <c r="AF46" s="253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</row>
    <row r="47" spans="2:50" ht="12.75" customHeight="1" x14ac:dyDescent="0.15">
      <c r="B47" s="651"/>
      <c r="C47" s="307"/>
      <c r="D47" s="340"/>
      <c r="E47" s="257"/>
      <c r="F47" s="257"/>
      <c r="G47" s="257"/>
      <c r="H47" s="257"/>
      <c r="I47" s="257"/>
      <c r="J47" s="257"/>
      <c r="K47" s="257"/>
      <c r="L47" s="174"/>
      <c r="M47" s="257"/>
      <c r="N47" s="257"/>
      <c r="O47" s="257"/>
      <c r="P47" s="174"/>
      <c r="Q47" s="257"/>
      <c r="R47" s="257"/>
      <c r="S47" s="257"/>
      <c r="T47" s="603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</row>
    <row r="48" spans="2:50" ht="12.75" customHeight="1" x14ac:dyDescent="0.15">
      <c r="B48" s="137" t="s">
        <v>459</v>
      </c>
      <c r="C48" s="135" t="s">
        <v>250</v>
      </c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</row>
    <row r="49" spans="2:50" ht="12.75" customHeight="1" x14ac:dyDescent="0.15">
      <c r="B49" s="175" t="s">
        <v>111</v>
      </c>
      <c r="C49" s="135" t="s">
        <v>460</v>
      </c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</row>
    <row r="50" spans="2:50" ht="12.75" customHeight="1" x14ac:dyDescent="0.15">
      <c r="B50" s="175" t="s">
        <v>461</v>
      </c>
      <c r="C50" s="135" t="s">
        <v>112</v>
      </c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</row>
    <row r="51" spans="2:50" x14ac:dyDescent="0.15"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</row>
    <row r="52" spans="2:50" x14ac:dyDescent="0.15">
      <c r="E52" s="594"/>
      <c r="F52" s="594"/>
      <c r="G52" s="594"/>
      <c r="H52" s="594"/>
      <c r="I52" s="594"/>
      <c r="J52" s="594"/>
      <c r="K52" s="594"/>
      <c r="L52" s="594"/>
      <c r="M52" s="594"/>
      <c r="N52" s="594"/>
      <c r="O52" s="594"/>
      <c r="P52" s="594"/>
      <c r="Q52" s="594"/>
      <c r="R52" s="594"/>
      <c r="S52" s="594"/>
      <c r="T52" s="594"/>
      <c r="U52" s="594"/>
      <c r="V52" s="594"/>
      <c r="W52" s="594"/>
      <c r="X52" s="59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</row>
    <row r="56" spans="2:50" x14ac:dyDescent="0.15">
      <c r="E56" s="594"/>
      <c r="F56" s="594"/>
      <c r="G56" s="594"/>
      <c r="H56" s="594"/>
      <c r="I56" s="594"/>
      <c r="J56" s="594"/>
      <c r="K56" s="594"/>
      <c r="L56" s="594"/>
      <c r="M56" s="594"/>
      <c r="N56" s="594"/>
      <c r="O56" s="594"/>
      <c r="P56" s="594"/>
      <c r="Q56" s="594"/>
      <c r="R56" s="594"/>
      <c r="S56" s="594"/>
      <c r="T56" s="594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zoomScaleNormal="100" workbookViewId="0"/>
  </sheetViews>
  <sheetFormatPr defaultColWidth="7.5" defaultRowHeight="12" x14ac:dyDescent="0.15"/>
  <cols>
    <col min="1" max="1" width="1" style="179" customWidth="1"/>
    <col min="2" max="2" width="5.625" style="179" customWidth="1"/>
    <col min="3" max="3" width="3.5" style="179" customWidth="1"/>
    <col min="4" max="4" width="5.25" style="179" customWidth="1"/>
    <col min="5" max="5" width="5.5" style="179" customWidth="1"/>
    <col min="6" max="7" width="5.875" style="179" customWidth="1"/>
    <col min="8" max="8" width="8.125" style="179" customWidth="1"/>
    <col min="9" max="9" width="5.375" style="179" customWidth="1"/>
    <col min="10" max="11" width="5.875" style="179" customWidth="1"/>
    <col min="12" max="12" width="8.125" style="179" customWidth="1"/>
    <col min="13" max="13" width="5.75" style="179" customWidth="1"/>
    <col min="14" max="15" width="5.875" style="179" customWidth="1"/>
    <col min="16" max="16" width="8.125" style="179" customWidth="1"/>
    <col min="17" max="17" width="5.375" style="179" customWidth="1"/>
    <col min="18" max="19" width="5.875" style="179" customWidth="1"/>
    <col min="20" max="20" width="8.125" style="179" customWidth="1"/>
    <col min="21" max="21" width="5.75" style="179" customWidth="1"/>
    <col min="22" max="23" width="5.875" style="179" customWidth="1"/>
    <col min="24" max="24" width="7.75" style="179" customWidth="1"/>
    <col min="25" max="16384" width="7.5" style="179"/>
  </cols>
  <sheetData>
    <row r="1" spans="2:32" ht="14.25" x14ac:dyDescent="0.15">
      <c r="B1" s="684" t="s">
        <v>462</v>
      </c>
      <c r="F1" s="200"/>
    </row>
    <row r="2" spans="2:32" x14ac:dyDescent="0.15">
      <c r="B2" s="179" t="s">
        <v>463</v>
      </c>
    </row>
    <row r="3" spans="2:32" x14ac:dyDescent="0.15">
      <c r="B3" s="179" t="s">
        <v>371</v>
      </c>
    </row>
    <row r="4" spans="2:32" x14ac:dyDescent="0.15">
      <c r="X4" s="180" t="s">
        <v>87</v>
      </c>
      <c r="Z4" s="176"/>
      <c r="AA4" s="176"/>
    </row>
    <row r="5" spans="2:32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Z5" s="176"/>
      <c r="AA5" s="176"/>
    </row>
    <row r="6" spans="2:32" ht="13.5" x14ac:dyDescent="0.15">
      <c r="B6" s="183"/>
      <c r="C6" s="184" t="s">
        <v>88</v>
      </c>
      <c r="D6" s="185"/>
      <c r="E6" s="205" t="s">
        <v>121</v>
      </c>
      <c r="F6" s="206"/>
      <c r="G6" s="206"/>
      <c r="H6" s="207"/>
      <c r="I6" s="205" t="s">
        <v>122</v>
      </c>
      <c r="J6" s="206"/>
      <c r="K6" s="206"/>
      <c r="L6" s="207"/>
      <c r="M6" s="205" t="s">
        <v>123</v>
      </c>
      <c r="N6" s="206"/>
      <c r="O6" s="206"/>
      <c r="P6" s="207"/>
      <c r="Q6" s="205" t="s">
        <v>125</v>
      </c>
      <c r="R6" s="206"/>
      <c r="S6" s="206"/>
      <c r="T6" s="207"/>
      <c r="U6" s="226" t="s">
        <v>134</v>
      </c>
      <c r="V6" s="227"/>
      <c r="W6" s="227"/>
      <c r="X6" s="228"/>
      <c r="Z6" s="177"/>
      <c r="AA6" s="177"/>
      <c r="AB6" s="177"/>
      <c r="AC6" s="177"/>
      <c r="AD6" s="177"/>
      <c r="AE6" s="177"/>
      <c r="AF6" s="176"/>
    </row>
    <row r="7" spans="2:32" ht="13.5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M7" s="192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3" t="s">
        <v>97</v>
      </c>
      <c r="T7" s="191" t="s">
        <v>98</v>
      </c>
      <c r="U7" s="192" t="s">
        <v>95</v>
      </c>
      <c r="V7" s="191" t="s">
        <v>96</v>
      </c>
      <c r="W7" s="193" t="s">
        <v>97</v>
      </c>
      <c r="X7" s="191" t="s">
        <v>98</v>
      </c>
      <c r="Z7" s="134"/>
      <c r="AA7" s="177"/>
      <c r="AB7" s="177"/>
      <c r="AC7" s="177"/>
      <c r="AD7" s="177"/>
      <c r="AE7" s="177"/>
      <c r="AF7" s="176"/>
    </row>
    <row r="8" spans="2:32" ht="13.5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M8" s="196"/>
      <c r="N8" s="197"/>
      <c r="O8" s="196" t="s">
        <v>99</v>
      </c>
      <c r="P8" s="197"/>
      <c r="Q8" s="196"/>
      <c r="R8" s="197"/>
      <c r="S8" s="198" t="s">
        <v>99</v>
      </c>
      <c r="T8" s="197"/>
      <c r="U8" s="196"/>
      <c r="V8" s="197"/>
      <c r="W8" s="198" t="s">
        <v>99</v>
      </c>
      <c r="X8" s="197"/>
      <c r="Z8" s="134"/>
      <c r="AA8" s="177"/>
      <c r="AB8" s="177"/>
      <c r="AC8" s="177"/>
      <c r="AD8" s="177"/>
      <c r="AE8" s="177"/>
      <c r="AF8" s="176"/>
    </row>
    <row r="9" spans="2:32" ht="14.1" customHeight="1" x14ac:dyDescent="0.15">
      <c r="B9" s="200"/>
      <c r="C9" s="186"/>
      <c r="D9" s="685"/>
      <c r="E9" s="200"/>
      <c r="F9" s="201"/>
      <c r="G9" s="176"/>
      <c r="H9" s="201"/>
      <c r="I9" s="200"/>
      <c r="J9" s="201"/>
      <c r="K9" s="176"/>
      <c r="L9" s="201"/>
      <c r="M9" s="200"/>
      <c r="N9" s="201"/>
      <c r="O9" s="176"/>
      <c r="P9" s="201"/>
      <c r="Q9" s="200"/>
      <c r="R9" s="201"/>
      <c r="S9" s="176"/>
      <c r="T9" s="201"/>
      <c r="U9" s="200"/>
      <c r="V9" s="201"/>
      <c r="W9" s="176"/>
      <c r="X9" s="201"/>
      <c r="Z9" s="134"/>
      <c r="AA9" s="177"/>
      <c r="AB9" s="177"/>
      <c r="AC9" s="177"/>
      <c r="AD9" s="177"/>
      <c r="AE9" s="177"/>
      <c r="AF9" s="176"/>
    </row>
    <row r="10" spans="2:32" ht="14.1" customHeight="1" x14ac:dyDescent="0.15">
      <c r="B10" s="200" t="s">
        <v>0</v>
      </c>
      <c r="C10" s="186">
        <v>20</v>
      </c>
      <c r="D10" s="202" t="s">
        <v>1</v>
      </c>
      <c r="E10" s="200">
        <v>2625</v>
      </c>
      <c r="F10" s="201">
        <v>3675</v>
      </c>
      <c r="G10" s="176">
        <v>3197</v>
      </c>
      <c r="H10" s="201">
        <v>29029</v>
      </c>
      <c r="I10" s="200">
        <v>1995</v>
      </c>
      <c r="J10" s="201">
        <v>2625</v>
      </c>
      <c r="K10" s="176">
        <v>2405</v>
      </c>
      <c r="L10" s="201">
        <v>24172</v>
      </c>
      <c r="M10" s="200">
        <v>1365</v>
      </c>
      <c r="N10" s="201">
        <v>1890</v>
      </c>
      <c r="O10" s="176">
        <v>1643</v>
      </c>
      <c r="P10" s="201">
        <v>11638</v>
      </c>
      <c r="Q10" s="200">
        <v>6090</v>
      </c>
      <c r="R10" s="201">
        <v>7665</v>
      </c>
      <c r="S10" s="176">
        <v>6713</v>
      </c>
      <c r="T10" s="201">
        <v>5491</v>
      </c>
      <c r="U10" s="200">
        <v>4830</v>
      </c>
      <c r="V10" s="201">
        <v>5985</v>
      </c>
      <c r="W10" s="176">
        <v>5451</v>
      </c>
      <c r="X10" s="201">
        <v>7801</v>
      </c>
      <c r="Z10" s="134"/>
      <c r="AA10" s="177"/>
      <c r="AB10" s="177"/>
      <c r="AC10" s="177"/>
      <c r="AD10" s="177"/>
      <c r="AE10" s="177"/>
      <c r="AF10" s="176"/>
    </row>
    <row r="11" spans="2:32" ht="14.1" customHeight="1" x14ac:dyDescent="0.15">
      <c r="B11" s="200"/>
      <c r="C11" s="186">
        <v>21</v>
      </c>
      <c r="E11" s="200">
        <v>2153</v>
      </c>
      <c r="F11" s="201">
        <v>3675</v>
      </c>
      <c r="G11" s="176">
        <v>2681</v>
      </c>
      <c r="H11" s="201">
        <v>362741</v>
      </c>
      <c r="I11" s="200">
        <v>1785</v>
      </c>
      <c r="J11" s="201">
        <v>2678</v>
      </c>
      <c r="K11" s="176">
        <v>2227</v>
      </c>
      <c r="L11" s="201">
        <v>322896</v>
      </c>
      <c r="M11" s="200">
        <v>1313</v>
      </c>
      <c r="N11" s="201">
        <v>1995</v>
      </c>
      <c r="O11" s="176">
        <v>1650</v>
      </c>
      <c r="P11" s="201">
        <v>176133</v>
      </c>
      <c r="Q11" s="200">
        <v>4410</v>
      </c>
      <c r="R11" s="201">
        <v>7140</v>
      </c>
      <c r="S11" s="176">
        <v>5476</v>
      </c>
      <c r="T11" s="201">
        <v>75191</v>
      </c>
      <c r="U11" s="200">
        <v>3675</v>
      </c>
      <c r="V11" s="201">
        <v>5775</v>
      </c>
      <c r="W11" s="176">
        <v>4403</v>
      </c>
      <c r="X11" s="201">
        <v>119199</v>
      </c>
      <c r="Z11" s="134"/>
      <c r="AA11" s="176"/>
      <c r="AB11" s="176"/>
      <c r="AC11" s="176"/>
      <c r="AD11" s="176"/>
      <c r="AE11" s="176"/>
      <c r="AF11" s="176"/>
    </row>
    <row r="12" spans="2:32" ht="14.1" customHeight="1" x14ac:dyDescent="0.15">
      <c r="B12" s="200"/>
      <c r="C12" s="186">
        <v>22</v>
      </c>
      <c r="D12" s="176"/>
      <c r="E12" s="200">
        <v>2100</v>
      </c>
      <c r="F12" s="201">
        <v>3465</v>
      </c>
      <c r="G12" s="176">
        <v>2649</v>
      </c>
      <c r="H12" s="201">
        <v>285413</v>
      </c>
      <c r="I12" s="200">
        <v>1831</v>
      </c>
      <c r="J12" s="201">
        <v>2625</v>
      </c>
      <c r="K12" s="176">
        <v>2174</v>
      </c>
      <c r="L12" s="201">
        <v>261448</v>
      </c>
      <c r="M12" s="200">
        <v>1260</v>
      </c>
      <c r="N12" s="201">
        <v>1890</v>
      </c>
      <c r="O12" s="176">
        <v>1625</v>
      </c>
      <c r="P12" s="201">
        <v>161232</v>
      </c>
      <c r="Q12" s="200">
        <v>4725</v>
      </c>
      <c r="R12" s="201">
        <v>6090</v>
      </c>
      <c r="S12" s="176">
        <v>5359</v>
      </c>
      <c r="T12" s="201">
        <v>71391</v>
      </c>
      <c r="U12" s="200">
        <v>3780</v>
      </c>
      <c r="V12" s="201">
        <v>5145</v>
      </c>
      <c r="W12" s="176">
        <v>4355</v>
      </c>
      <c r="X12" s="201">
        <v>116053</v>
      </c>
      <c r="Z12" s="134"/>
      <c r="AA12" s="177"/>
      <c r="AB12" s="177"/>
      <c r="AC12" s="177"/>
      <c r="AD12" s="177"/>
      <c r="AE12" s="176"/>
      <c r="AF12" s="176"/>
    </row>
    <row r="13" spans="2:32" ht="14.1" customHeight="1" x14ac:dyDescent="0.15">
      <c r="B13" s="200"/>
      <c r="C13" s="186">
        <v>23</v>
      </c>
      <c r="D13" s="202"/>
      <c r="E13" s="158">
        <v>1995</v>
      </c>
      <c r="F13" s="158">
        <v>3360</v>
      </c>
      <c r="G13" s="159">
        <v>2632</v>
      </c>
      <c r="H13" s="158">
        <v>300884</v>
      </c>
      <c r="I13" s="158">
        <v>1680</v>
      </c>
      <c r="J13" s="158">
        <v>2625</v>
      </c>
      <c r="K13" s="158">
        <v>2207</v>
      </c>
      <c r="L13" s="158">
        <v>252595</v>
      </c>
      <c r="M13" s="158">
        <v>1260</v>
      </c>
      <c r="N13" s="158">
        <v>1943</v>
      </c>
      <c r="O13" s="158">
        <v>1652</v>
      </c>
      <c r="P13" s="158">
        <v>147468</v>
      </c>
      <c r="Q13" s="158">
        <v>4725</v>
      </c>
      <c r="R13" s="158">
        <v>6510</v>
      </c>
      <c r="S13" s="158">
        <v>5568</v>
      </c>
      <c r="T13" s="158">
        <v>76389</v>
      </c>
      <c r="U13" s="158">
        <v>3150</v>
      </c>
      <c r="V13" s="158">
        <v>5670</v>
      </c>
      <c r="W13" s="158">
        <v>4410</v>
      </c>
      <c r="X13" s="159">
        <v>103007</v>
      </c>
      <c r="Z13" s="134"/>
      <c r="AA13" s="177"/>
      <c r="AB13" s="177"/>
      <c r="AC13" s="177"/>
      <c r="AD13" s="177"/>
      <c r="AE13" s="176"/>
      <c r="AF13" s="176"/>
    </row>
    <row r="14" spans="2:32" ht="14.1" customHeight="1" x14ac:dyDescent="0.15">
      <c r="B14" s="195"/>
      <c r="C14" s="198">
        <v>24</v>
      </c>
      <c r="D14" s="204"/>
      <c r="E14" s="161">
        <v>2100</v>
      </c>
      <c r="F14" s="161">
        <v>3570</v>
      </c>
      <c r="G14" s="161">
        <v>2515</v>
      </c>
      <c r="H14" s="161">
        <v>382287</v>
      </c>
      <c r="I14" s="161">
        <v>1680</v>
      </c>
      <c r="J14" s="161">
        <v>2730</v>
      </c>
      <c r="K14" s="161">
        <v>2034</v>
      </c>
      <c r="L14" s="161">
        <v>282313</v>
      </c>
      <c r="M14" s="161">
        <v>1155</v>
      </c>
      <c r="N14" s="161">
        <v>1838</v>
      </c>
      <c r="O14" s="161">
        <v>1477</v>
      </c>
      <c r="P14" s="161">
        <v>191463</v>
      </c>
      <c r="Q14" s="161">
        <v>4620</v>
      </c>
      <c r="R14" s="161">
        <v>6615</v>
      </c>
      <c r="S14" s="161">
        <v>5585</v>
      </c>
      <c r="T14" s="161">
        <v>91343</v>
      </c>
      <c r="U14" s="161">
        <v>3360</v>
      </c>
      <c r="V14" s="161">
        <v>5880</v>
      </c>
      <c r="W14" s="161">
        <v>4354</v>
      </c>
      <c r="X14" s="162">
        <v>119185</v>
      </c>
      <c r="Z14" s="176"/>
      <c r="AA14" s="177"/>
      <c r="AB14" s="177"/>
      <c r="AC14" s="177"/>
      <c r="AD14" s="177"/>
      <c r="AE14" s="176"/>
      <c r="AF14" s="176"/>
    </row>
    <row r="15" spans="2:32" ht="14.1" customHeight="1" x14ac:dyDescent="0.15">
      <c r="B15" s="154"/>
      <c r="C15" s="143">
        <v>6</v>
      </c>
      <c r="D15" s="155"/>
      <c r="E15" s="201">
        <v>2100</v>
      </c>
      <c r="F15" s="201">
        <v>2520</v>
      </c>
      <c r="G15" s="201">
        <v>2373</v>
      </c>
      <c r="H15" s="201">
        <v>28304</v>
      </c>
      <c r="I15" s="201">
        <v>1890</v>
      </c>
      <c r="J15" s="201">
        <v>2310</v>
      </c>
      <c r="K15" s="201">
        <v>2039</v>
      </c>
      <c r="L15" s="201">
        <v>18116</v>
      </c>
      <c r="M15" s="201">
        <v>1418</v>
      </c>
      <c r="N15" s="201">
        <v>1838</v>
      </c>
      <c r="O15" s="201">
        <v>1675</v>
      </c>
      <c r="P15" s="201">
        <v>14008</v>
      </c>
      <c r="Q15" s="201">
        <v>5460</v>
      </c>
      <c r="R15" s="201">
        <v>6615</v>
      </c>
      <c r="S15" s="201">
        <v>6043</v>
      </c>
      <c r="T15" s="201">
        <v>6582</v>
      </c>
      <c r="U15" s="201">
        <v>3990</v>
      </c>
      <c r="V15" s="201">
        <v>5460</v>
      </c>
      <c r="W15" s="201">
        <v>4728</v>
      </c>
      <c r="X15" s="202">
        <v>9117</v>
      </c>
    </row>
    <row r="16" spans="2:32" ht="14.1" customHeight="1" x14ac:dyDescent="0.15">
      <c r="B16" s="154"/>
      <c r="C16" s="143">
        <v>7</v>
      </c>
      <c r="D16" s="155"/>
      <c r="E16" s="201">
        <v>2100</v>
      </c>
      <c r="F16" s="201">
        <v>2520</v>
      </c>
      <c r="G16" s="201">
        <v>2354</v>
      </c>
      <c r="H16" s="201">
        <v>30228</v>
      </c>
      <c r="I16" s="201">
        <v>1785</v>
      </c>
      <c r="J16" s="201">
        <v>2100</v>
      </c>
      <c r="K16" s="201">
        <v>1932</v>
      </c>
      <c r="L16" s="201">
        <v>19345</v>
      </c>
      <c r="M16" s="201">
        <v>1575</v>
      </c>
      <c r="N16" s="201">
        <v>1838</v>
      </c>
      <c r="O16" s="201">
        <v>1738</v>
      </c>
      <c r="P16" s="201">
        <v>14232</v>
      </c>
      <c r="Q16" s="201">
        <v>5460</v>
      </c>
      <c r="R16" s="201">
        <v>6615</v>
      </c>
      <c r="S16" s="201">
        <v>6127</v>
      </c>
      <c r="T16" s="201">
        <v>7478</v>
      </c>
      <c r="U16" s="201">
        <v>3990</v>
      </c>
      <c r="V16" s="201">
        <v>5460</v>
      </c>
      <c r="W16" s="201">
        <v>4823</v>
      </c>
      <c r="X16" s="202">
        <v>9040</v>
      </c>
    </row>
    <row r="17" spans="2:24" ht="14.1" customHeight="1" x14ac:dyDescent="0.15">
      <c r="B17" s="154"/>
      <c r="C17" s="143">
        <v>8</v>
      </c>
      <c r="D17" s="155"/>
      <c r="E17" s="201">
        <v>2100</v>
      </c>
      <c r="F17" s="201">
        <v>2573</v>
      </c>
      <c r="G17" s="201">
        <v>2315</v>
      </c>
      <c r="H17" s="201">
        <v>45196</v>
      </c>
      <c r="I17" s="201">
        <v>1680</v>
      </c>
      <c r="J17" s="201">
        <v>2100</v>
      </c>
      <c r="K17" s="201">
        <v>1865</v>
      </c>
      <c r="L17" s="201">
        <v>30173</v>
      </c>
      <c r="M17" s="201">
        <v>1470</v>
      </c>
      <c r="N17" s="201">
        <v>1838</v>
      </c>
      <c r="O17" s="201">
        <v>1669</v>
      </c>
      <c r="P17" s="201">
        <v>21328</v>
      </c>
      <c r="Q17" s="201">
        <v>5250</v>
      </c>
      <c r="R17" s="201">
        <v>6615</v>
      </c>
      <c r="S17" s="201">
        <v>6065</v>
      </c>
      <c r="T17" s="201">
        <v>9021</v>
      </c>
      <c r="U17" s="201">
        <v>3990</v>
      </c>
      <c r="V17" s="201">
        <v>5460</v>
      </c>
      <c r="W17" s="201">
        <v>4803</v>
      </c>
      <c r="X17" s="202">
        <v>11721</v>
      </c>
    </row>
    <row r="18" spans="2:24" ht="14.1" customHeight="1" x14ac:dyDescent="0.15">
      <c r="B18" s="154"/>
      <c r="C18" s="143">
        <v>9</v>
      </c>
      <c r="D18" s="155"/>
      <c r="E18" s="201">
        <v>2310</v>
      </c>
      <c r="F18" s="201">
        <v>2730</v>
      </c>
      <c r="G18" s="201">
        <v>2535</v>
      </c>
      <c r="H18" s="201">
        <v>26769</v>
      </c>
      <c r="I18" s="201">
        <v>1680</v>
      </c>
      <c r="J18" s="201">
        <v>2310</v>
      </c>
      <c r="K18" s="201">
        <v>1991</v>
      </c>
      <c r="L18" s="201">
        <v>21570</v>
      </c>
      <c r="M18" s="201">
        <v>1365</v>
      </c>
      <c r="N18" s="201">
        <v>1785</v>
      </c>
      <c r="O18" s="201">
        <v>1573</v>
      </c>
      <c r="P18" s="201">
        <v>15745</v>
      </c>
      <c r="Q18" s="201">
        <v>5250</v>
      </c>
      <c r="R18" s="201">
        <v>6510</v>
      </c>
      <c r="S18" s="201">
        <v>5919</v>
      </c>
      <c r="T18" s="201">
        <v>6816</v>
      </c>
      <c r="U18" s="201">
        <v>3990</v>
      </c>
      <c r="V18" s="201">
        <v>5040</v>
      </c>
      <c r="W18" s="201">
        <v>4511</v>
      </c>
      <c r="X18" s="202">
        <v>7947</v>
      </c>
    </row>
    <row r="19" spans="2:24" ht="14.1" customHeight="1" x14ac:dyDescent="0.15">
      <c r="B19" s="154"/>
      <c r="C19" s="143">
        <v>10</v>
      </c>
      <c r="D19" s="155"/>
      <c r="E19" s="201">
        <v>2415</v>
      </c>
      <c r="F19" s="201">
        <v>2940</v>
      </c>
      <c r="G19" s="201">
        <v>2683</v>
      </c>
      <c r="H19" s="201">
        <v>36512</v>
      </c>
      <c r="I19" s="201">
        <v>1785</v>
      </c>
      <c r="J19" s="201">
        <v>2415</v>
      </c>
      <c r="K19" s="201">
        <v>2126</v>
      </c>
      <c r="L19" s="201">
        <v>26492</v>
      </c>
      <c r="M19" s="201">
        <v>1365</v>
      </c>
      <c r="N19" s="201">
        <v>1733</v>
      </c>
      <c r="O19" s="201">
        <v>1504</v>
      </c>
      <c r="P19" s="201">
        <v>18185</v>
      </c>
      <c r="Q19" s="201">
        <v>5250</v>
      </c>
      <c r="R19" s="201">
        <v>6510</v>
      </c>
      <c r="S19" s="201">
        <v>5889</v>
      </c>
      <c r="T19" s="201">
        <v>8828</v>
      </c>
      <c r="U19" s="201">
        <v>3990</v>
      </c>
      <c r="V19" s="201">
        <v>4935</v>
      </c>
      <c r="W19" s="201">
        <v>4442</v>
      </c>
      <c r="X19" s="202">
        <v>10163</v>
      </c>
    </row>
    <row r="20" spans="2:24" ht="14.1" customHeight="1" x14ac:dyDescent="0.15">
      <c r="B20" s="154"/>
      <c r="C20" s="143">
        <v>11</v>
      </c>
      <c r="D20" s="155"/>
      <c r="E20" s="201">
        <v>2625</v>
      </c>
      <c r="F20" s="201">
        <v>3150</v>
      </c>
      <c r="G20" s="201">
        <v>2880</v>
      </c>
      <c r="H20" s="201">
        <v>26973</v>
      </c>
      <c r="I20" s="201">
        <v>2048</v>
      </c>
      <c r="J20" s="201">
        <v>2520</v>
      </c>
      <c r="K20" s="201">
        <v>2315</v>
      </c>
      <c r="L20" s="201">
        <v>21967</v>
      </c>
      <c r="M20" s="201">
        <v>1155</v>
      </c>
      <c r="N20" s="201">
        <v>1575</v>
      </c>
      <c r="O20" s="201">
        <v>1384</v>
      </c>
      <c r="P20" s="201">
        <v>16271</v>
      </c>
      <c r="Q20" s="201">
        <v>5565</v>
      </c>
      <c r="R20" s="201">
        <v>6510</v>
      </c>
      <c r="S20" s="201">
        <v>6152</v>
      </c>
      <c r="T20" s="201">
        <v>7112</v>
      </c>
      <c r="U20" s="201">
        <v>4200</v>
      </c>
      <c r="V20" s="201">
        <v>5250</v>
      </c>
      <c r="W20" s="201">
        <v>4658</v>
      </c>
      <c r="X20" s="202">
        <v>9186</v>
      </c>
    </row>
    <row r="21" spans="2:24" ht="14.1" customHeight="1" x14ac:dyDescent="0.15">
      <c r="B21" s="154"/>
      <c r="C21" s="143">
        <v>12</v>
      </c>
      <c r="D21" s="155"/>
      <c r="E21" s="201">
        <v>2730</v>
      </c>
      <c r="F21" s="201">
        <v>3570</v>
      </c>
      <c r="G21" s="201">
        <v>3161</v>
      </c>
      <c r="H21" s="201">
        <v>37974</v>
      </c>
      <c r="I21" s="201">
        <v>2205</v>
      </c>
      <c r="J21" s="201">
        <v>2730</v>
      </c>
      <c r="K21" s="201">
        <v>2469</v>
      </c>
      <c r="L21" s="201">
        <v>32912</v>
      </c>
      <c r="M21" s="201">
        <v>1155</v>
      </c>
      <c r="N21" s="201">
        <v>1575</v>
      </c>
      <c r="O21" s="201">
        <v>1408</v>
      </c>
      <c r="P21" s="201">
        <v>19662</v>
      </c>
      <c r="Q21" s="201">
        <v>5775</v>
      </c>
      <c r="R21" s="201">
        <v>6615</v>
      </c>
      <c r="S21" s="201">
        <v>6258</v>
      </c>
      <c r="T21" s="201">
        <v>9379</v>
      </c>
      <c r="U21" s="201">
        <v>4410</v>
      </c>
      <c r="V21" s="201">
        <v>5880</v>
      </c>
      <c r="W21" s="201">
        <v>5058</v>
      </c>
      <c r="X21" s="202">
        <v>15313</v>
      </c>
    </row>
    <row r="22" spans="2:24" ht="14.1" customHeight="1" x14ac:dyDescent="0.15">
      <c r="B22" s="154" t="s">
        <v>464</v>
      </c>
      <c r="C22" s="143">
        <v>1</v>
      </c>
      <c r="D22" s="155" t="s">
        <v>465</v>
      </c>
      <c r="E22" s="201">
        <v>2625</v>
      </c>
      <c r="F22" s="201">
        <v>3360</v>
      </c>
      <c r="G22" s="201">
        <v>2923</v>
      </c>
      <c r="H22" s="201">
        <v>34489</v>
      </c>
      <c r="I22" s="201">
        <v>2100</v>
      </c>
      <c r="J22" s="201">
        <v>2625</v>
      </c>
      <c r="K22" s="201">
        <v>2294</v>
      </c>
      <c r="L22" s="201">
        <v>29338</v>
      </c>
      <c r="M22" s="201">
        <v>1365</v>
      </c>
      <c r="N22" s="201">
        <v>1628</v>
      </c>
      <c r="O22" s="201">
        <v>1474</v>
      </c>
      <c r="P22" s="201">
        <v>21073</v>
      </c>
      <c r="Q22" s="201">
        <v>5775</v>
      </c>
      <c r="R22" s="201">
        <v>6615</v>
      </c>
      <c r="S22" s="201">
        <v>6194</v>
      </c>
      <c r="T22" s="201">
        <v>8645</v>
      </c>
      <c r="U22" s="201">
        <v>4620</v>
      </c>
      <c r="V22" s="201">
        <v>5565</v>
      </c>
      <c r="W22" s="201">
        <v>4987</v>
      </c>
      <c r="X22" s="202">
        <v>8756</v>
      </c>
    </row>
    <row r="23" spans="2:24" ht="14.1" customHeight="1" x14ac:dyDescent="0.15">
      <c r="B23" s="154"/>
      <c r="C23" s="143">
        <v>2</v>
      </c>
      <c r="D23" s="155"/>
      <c r="E23" s="201">
        <v>2468</v>
      </c>
      <c r="F23" s="201">
        <v>2940</v>
      </c>
      <c r="G23" s="201">
        <v>2729</v>
      </c>
      <c r="H23" s="201">
        <v>21616</v>
      </c>
      <c r="I23" s="201">
        <v>2100</v>
      </c>
      <c r="J23" s="201">
        <v>2573</v>
      </c>
      <c r="K23" s="201">
        <v>2319</v>
      </c>
      <c r="L23" s="201">
        <v>19067</v>
      </c>
      <c r="M23" s="201">
        <v>1365</v>
      </c>
      <c r="N23" s="201">
        <v>1680</v>
      </c>
      <c r="O23" s="201">
        <v>1522</v>
      </c>
      <c r="P23" s="201">
        <v>14125</v>
      </c>
      <c r="Q23" s="201">
        <v>5880</v>
      </c>
      <c r="R23" s="201">
        <v>6825</v>
      </c>
      <c r="S23" s="201">
        <v>6282</v>
      </c>
      <c r="T23" s="201">
        <v>6533</v>
      </c>
      <c r="U23" s="201">
        <v>4410</v>
      </c>
      <c r="V23" s="201">
        <v>5250</v>
      </c>
      <c r="W23" s="201">
        <v>4858</v>
      </c>
      <c r="X23" s="202">
        <v>6415</v>
      </c>
    </row>
    <row r="24" spans="2:24" ht="14.1" customHeight="1" x14ac:dyDescent="0.15">
      <c r="B24" s="154"/>
      <c r="C24" s="143">
        <v>3</v>
      </c>
      <c r="D24" s="155"/>
      <c r="E24" s="201">
        <v>2415</v>
      </c>
      <c r="F24" s="201">
        <v>2940</v>
      </c>
      <c r="G24" s="202">
        <v>2716</v>
      </c>
      <c r="H24" s="201">
        <v>27902</v>
      </c>
      <c r="I24" s="201">
        <v>2100</v>
      </c>
      <c r="J24" s="201">
        <v>2520</v>
      </c>
      <c r="K24" s="201">
        <v>2331</v>
      </c>
      <c r="L24" s="201">
        <v>19039</v>
      </c>
      <c r="M24" s="201">
        <v>1365</v>
      </c>
      <c r="N24" s="201">
        <v>1733</v>
      </c>
      <c r="O24" s="201">
        <v>1539</v>
      </c>
      <c r="P24" s="201">
        <v>15150</v>
      </c>
      <c r="Q24" s="201">
        <v>5828</v>
      </c>
      <c r="R24" s="201">
        <v>6825</v>
      </c>
      <c r="S24" s="201">
        <v>6372</v>
      </c>
      <c r="T24" s="201">
        <v>5968</v>
      </c>
      <c r="U24" s="201">
        <v>4410</v>
      </c>
      <c r="V24" s="201">
        <v>5040</v>
      </c>
      <c r="W24" s="201">
        <v>4773</v>
      </c>
      <c r="X24" s="202">
        <v>7938</v>
      </c>
    </row>
    <row r="25" spans="2:24" ht="14.1" customHeight="1" x14ac:dyDescent="0.15">
      <c r="B25" s="154"/>
      <c r="C25" s="143">
        <v>4</v>
      </c>
      <c r="D25" s="155"/>
      <c r="E25" s="201">
        <v>2520</v>
      </c>
      <c r="F25" s="201">
        <v>3045</v>
      </c>
      <c r="G25" s="201">
        <v>2818</v>
      </c>
      <c r="H25" s="201">
        <v>25412</v>
      </c>
      <c r="I25" s="201">
        <v>2100</v>
      </c>
      <c r="J25" s="201">
        <v>2520</v>
      </c>
      <c r="K25" s="201">
        <v>2353</v>
      </c>
      <c r="L25" s="201">
        <v>22654</v>
      </c>
      <c r="M25" s="201">
        <v>1470</v>
      </c>
      <c r="N25" s="201">
        <v>1785</v>
      </c>
      <c r="O25" s="201">
        <v>1617</v>
      </c>
      <c r="P25" s="201">
        <v>15919</v>
      </c>
      <c r="Q25" s="201">
        <v>5985</v>
      </c>
      <c r="R25" s="201">
        <v>6510</v>
      </c>
      <c r="S25" s="201">
        <v>6264</v>
      </c>
      <c r="T25" s="201">
        <v>7160</v>
      </c>
      <c r="U25" s="201">
        <v>4410</v>
      </c>
      <c r="V25" s="201">
        <v>5145</v>
      </c>
      <c r="W25" s="201">
        <v>4713</v>
      </c>
      <c r="X25" s="202">
        <v>6665</v>
      </c>
    </row>
    <row r="26" spans="2:24" ht="14.1" customHeight="1" x14ac:dyDescent="0.15">
      <c r="B26" s="154"/>
      <c r="C26" s="143">
        <v>5</v>
      </c>
      <c r="D26" s="155"/>
      <c r="E26" s="201">
        <v>2572.5</v>
      </c>
      <c r="F26" s="201">
        <v>3045</v>
      </c>
      <c r="G26" s="201">
        <v>2822.0490091912693</v>
      </c>
      <c r="H26" s="201">
        <v>32116.6</v>
      </c>
      <c r="I26" s="201">
        <v>2100</v>
      </c>
      <c r="J26" s="201">
        <v>2520</v>
      </c>
      <c r="K26" s="201">
        <v>2359.5816807291985</v>
      </c>
      <c r="L26" s="201">
        <v>25279.7</v>
      </c>
      <c r="M26" s="201">
        <v>1575</v>
      </c>
      <c r="N26" s="201">
        <v>1890</v>
      </c>
      <c r="O26" s="201">
        <v>1715.2532140156293</v>
      </c>
      <c r="P26" s="201">
        <v>18236.099999999999</v>
      </c>
      <c r="Q26" s="201">
        <v>5985</v>
      </c>
      <c r="R26" s="201">
        <v>6510</v>
      </c>
      <c r="S26" s="201">
        <v>6291.2934557682365</v>
      </c>
      <c r="T26" s="201">
        <v>7456.1</v>
      </c>
      <c r="U26" s="201">
        <v>4410</v>
      </c>
      <c r="V26" s="201">
        <v>5145</v>
      </c>
      <c r="W26" s="201">
        <v>4813.1055871965391</v>
      </c>
      <c r="X26" s="202">
        <v>8183.4</v>
      </c>
    </row>
    <row r="27" spans="2:24" ht="14.1" customHeight="1" x14ac:dyDescent="0.15">
      <c r="B27" s="149"/>
      <c r="C27" s="153">
        <v>6</v>
      </c>
      <c r="D27" s="160"/>
      <c r="E27" s="203">
        <v>2625</v>
      </c>
      <c r="F27" s="203">
        <v>2992.5</v>
      </c>
      <c r="G27" s="203">
        <v>2826.9552935943061</v>
      </c>
      <c r="H27" s="203">
        <v>20748.699999999997</v>
      </c>
      <c r="I27" s="203">
        <v>2205</v>
      </c>
      <c r="J27" s="203">
        <v>2467.5</v>
      </c>
      <c r="K27" s="203">
        <v>2353.4285789562427</v>
      </c>
      <c r="L27" s="203">
        <v>19875.599999999999</v>
      </c>
      <c r="M27" s="203">
        <v>1627.5</v>
      </c>
      <c r="N27" s="203">
        <v>1837.5</v>
      </c>
      <c r="O27" s="203">
        <v>1715.2470761464031</v>
      </c>
      <c r="P27" s="203">
        <v>13243.099999999999</v>
      </c>
      <c r="Q27" s="203">
        <v>5985</v>
      </c>
      <c r="R27" s="203">
        <v>6510</v>
      </c>
      <c r="S27" s="203">
        <v>6275.4229432213206</v>
      </c>
      <c r="T27" s="203">
        <v>6128.4000000000005</v>
      </c>
      <c r="U27" s="203">
        <v>4515</v>
      </c>
      <c r="V27" s="203">
        <v>5040</v>
      </c>
      <c r="W27" s="203">
        <v>4750.2935258461011</v>
      </c>
      <c r="X27" s="204">
        <v>5821.3</v>
      </c>
    </row>
    <row r="28" spans="2:24" x14ac:dyDescent="0.15">
      <c r="B28" s="190"/>
      <c r="C28" s="181"/>
      <c r="D28" s="209"/>
      <c r="E28" s="200"/>
      <c r="F28" s="201"/>
      <c r="G28" s="176"/>
      <c r="H28" s="201"/>
      <c r="I28" s="200"/>
      <c r="J28" s="201"/>
      <c r="K28" s="176"/>
      <c r="L28" s="201"/>
      <c r="M28" s="200"/>
      <c r="N28" s="201"/>
      <c r="O28" s="176"/>
      <c r="P28" s="201"/>
      <c r="Q28" s="200"/>
      <c r="R28" s="201"/>
      <c r="S28" s="176"/>
      <c r="T28" s="201"/>
      <c r="U28" s="200"/>
      <c r="V28" s="201"/>
      <c r="W28" s="176"/>
      <c r="X28" s="201"/>
    </row>
    <row r="29" spans="2:24" x14ac:dyDescent="0.15">
      <c r="B29" s="190"/>
      <c r="C29" s="181"/>
      <c r="D29" s="209"/>
      <c r="E29" s="200"/>
      <c r="F29" s="201"/>
      <c r="G29" s="176"/>
      <c r="H29" s="201"/>
      <c r="I29" s="200"/>
      <c r="J29" s="201"/>
      <c r="K29" s="176"/>
      <c r="L29" s="201"/>
      <c r="M29" s="200"/>
      <c r="N29" s="201"/>
      <c r="O29" s="176"/>
      <c r="P29" s="201"/>
      <c r="Q29" s="200"/>
      <c r="R29" s="201"/>
      <c r="S29" s="176"/>
      <c r="T29" s="201"/>
      <c r="U29" s="200"/>
      <c r="V29" s="201"/>
      <c r="W29" s="176"/>
      <c r="X29" s="201"/>
    </row>
    <row r="30" spans="2:24" x14ac:dyDescent="0.15">
      <c r="B30" s="187" t="s">
        <v>127</v>
      </c>
      <c r="C30" s="181"/>
      <c r="D30" s="209"/>
      <c r="E30" s="200"/>
      <c r="F30" s="201"/>
      <c r="G30" s="176"/>
      <c r="H30" s="201"/>
      <c r="I30" s="200"/>
      <c r="J30" s="201"/>
      <c r="K30" s="176"/>
      <c r="L30" s="201"/>
      <c r="M30" s="200"/>
      <c r="N30" s="201"/>
      <c r="O30" s="176"/>
      <c r="P30" s="201"/>
      <c r="Q30" s="200"/>
      <c r="R30" s="201"/>
      <c r="S30" s="176"/>
      <c r="T30" s="201"/>
      <c r="U30" s="200"/>
      <c r="V30" s="201"/>
      <c r="W30" s="176"/>
      <c r="X30" s="201"/>
    </row>
    <row r="31" spans="2:24" x14ac:dyDescent="0.15">
      <c r="B31" s="210">
        <v>41430</v>
      </c>
      <c r="C31" s="211"/>
      <c r="D31" s="212">
        <v>41436</v>
      </c>
      <c r="E31" s="686">
        <v>2677.5</v>
      </c>
      <c r="F31" s="687">
        <v>2992.5</v>
      </c>
      <c r="G31" s="688">
        <v>2819.9007818125706</v>
      </c>
      <c r="H31" s="201">
        <v>6250.3</v>
      </c>
      <c r="I31" s="686">
        <v>2205</v>
      </c>
      <c r="J31" s="687">
        <v>2467.5</v>
      </c>
      <c r="K31" s="688">
        <v>2379.4194923927134</v>
      </c>
      <c r="L31" s="201">
        <v>4987.8999999999996</v>
      </c>
      <c r="M31" s="686">
        <v>1627.5</v>
      </c>
      <c r="N31" s="687">
        <v>1837.5</v>
      </c>
      <c r="O31" s="688">
        <v>1727.7305699481872</v>
      </c>
      <c r="P31" s="201">
        <v>3696.3</v>
      </c>
      <c r="Q31" s="686">
        <v>5985</v>
      </c>
      <c r="R31" s="687">
        <v>6510</v>
      </c>
      <c r="S31" s="688">
        <v>6346.6172316384163</v>
      </c>
      <c r="T31" s="201">
        <v>1323.2</v>
      </c>
      <c r="U31" s="686">
        <v>4515</v>
      </c>
      <c r="V31" s="687">
        <v>5040</v>
      </c>
      <c r="W31" s="688">
        <v>4719.5904466173351</v>
      </c>
      <c r="X31" s="201">
        <v>1467.1</v>
      </c>
    </row>
    <row r="32" spans="2:24" x14ac:dyDescent="0.15">
      <c r="B32" s="210" t="s">
        <v>128</v>
      </c>
      <c r="C32" s="211"/>
      <c r="D32" s="212"/>
      <c r="E32" s="200"/>
      <c r="F32" s="201"/>
      <c r="G32" s="176"/>
      <c r="H32" s="201"/>
      <c r="I32" s="200"/>
      <c r="J32" s="201"/>
      <c r="K32" s="176"/>
      <c r="L32" s="201"/>
      <c r="M32" s="200"/>
      <c r="N32" s="201"/>
      <c r="O32" s="176"/>
      <c r="P32" s="201"/>
      <c r="Q32" s="200"/>
      <c r="R32" s="201"/>
      <c r="S32" s="176"/>
      <c r="T32" s="201"/>
      <c r="U32" s="200"/>
      <c r="V32" s="201"/>
      <c r="W32" s="176"/>
      <c r="X32" s="201"/>
    </row>
    <row r="33" spans="2:26" x14ac:dyDescent="0.15">
      <c r="B33" s="210">
        <v>41437</v>
      </c>
      <c r="C33" s="211"/>
      <c r="D33" s="212">
        <v>41443</v>
      </c>
      <c r="E33" s="660">
        <v>2677.5</v>
      </c>
      <c r="F33" s="328">
        <v>2971.5</v>
      </c>
      <c r="G33" s="658">
        <v>2854.8047113752114</v>
      </c>
      <c r="H33" s="328">
        <v>5297.8</v>
      </c>
      <c r="I33" s="660">
        <v>2205</v>
      </c>
      <c r="J33" s="328">
        <v>2450.0700000000002</v>
      </c>
      <c r="K33" s="658">
        <v>2345.9312279929572</v>
      </c>
      <c r="L33" s="328">
        <v>5422.5</v>
      </c>
      <c r="M33" s="660">
        <v>1627.5</v>
      </c>
      <c r="N33" s="328">
        <v>1827.42</v>
      </c>
      <c r="O33" s="658">
        <v>1702.9406239879086</v>
      </c>
      <c r="P33" s="328">
        <v>3200.8</v>
      </c>
      <c r="Q33" s="660">
        <v>5985</v>
      </c>
      <c r="R33" s="328">
        <v>6510</v>
      </c>
      <c r="S33" s="658">
        <v>6257.1359663588364</v>
      </c>
      <c r="T33" s="328">
        <v>2321.3000000000002</v>
      </c>
      <c r="U33" s="660">
        <v>4515</v>
      </c>
      <c r="V33" s="328">
        <v>5040</v>
      </c>
      <c r="W33" s="658">
        <v>4739.6345316669012</v>
      </c>
      <c r="X33" s="328">
        <v>2109.9</v>
      </c>
    </row>
    <row r="34" spans="2:26" x14ac:dyDescent="0.15">
      <c r="B34" s="210" t="s">
        <v>129</v>
      </c>
      <c r="C34" s="211"/>
      <c r="D34" s="212"/>
      <c r="E34" s="215"/>
      <c r="F34" s="216"/>
      <c r="G34" s="217"/>
      <c r="H34" s="216"/>
      <c r="I34" s="215"/>
      <c r="J34" s="216"/>
      <c r="K34" s="217"/>
      <c r="L34" s="216"/>
      <c r="M34" s="215"/>
      <c r="N34" s="216"/>
      <c r="O34" s="217"/>
      <c r="P34" s="216"/>
      <c r="Q34" s="215"/>
      <c r="R34" s="216"/>
      <c r="S34" s="217"/>
      <c r="T34" s="216"/>
      <c r="U34" s="215"/>
      <c r="V34" s="216"/>
      <c r="W34" s="217"/>
      <c r="X34" s="216"/>
    </row>
    <row r="35" spans="2:26" x14ac:dyDescent="0.15">
      <c r="B35" s="210">
        <v>41444</v>
      </c>
      <c r="C35" s="211"/>
      <c r="D35" s="212">
        <v>41450</v>
      </c>
      <c r="E35" s="660">
        <v>2625</v>
      </c>
      <c r="F35" s="328">
        <v>2971.5</v>
      </c>
      <c r="G35" s="658">
        <v>2823.4095842476727</v>
      </c>
      <c r="H35" s="328">
        <v>5081.8999999999996</v>
      </c>
      <c r="I35" s="660">
        <v>2205</v>
      </c>
      <c r="J35" s="328">
        <v>2450.0700000000002</v>
      </c>
      <c r="K35" s="658">
        <v>2324.9396036068206</v>
      </c>
      <c r="L35" s="328">
        <v>4702.2</v>
      </c>
      <c r="M35" s="660">
        <v>1627.5</v>
      </c>
      <c r="N35" s="328">
        <v>1837.5</v>
      </c>
      <c r="O35" s="658">
        <v>1703.1751851851852</v>
      </c>
      <c r="P35" s="328">
        <v>3377.9</v>
      </c>
      <c r="Q35" s="660">
        <v>6037.5</v>
      </c>
      <c r="R35" s="328">
        <v>6510</v>
      </c>
      <c r="S35" s="658">
        <v>6261.0170264856451</v>
      </c>
      <c r="T35" s="328">
        <v>1375.2</v>
      </c>
      <c r="U35" s="660">
        <v>4620</v>
      </c>
      <c r="V35" s="328">
        <v>4935</v>
      </c>
      <c r="W35" s="658">
        <v>4746.8934871099054</v>
      </c>
      <c r="X35" s="328">
        <v>1489.6</v>
      </c>
    </row>
    <row r="36" spans="2:26" x14ac:dyDescent="0.15">
      <c r="B36" s="210" t="s">
        <v>130</v>
      </c>
      <c r="C36" s="211"/>
      <c r="D36" s="212"/>
      <c r="E36" s="660"/>
      <c r="F36" s="328"/>
      <c r="G36" s="658"/>
      <c r="H36" s="328"/>
      <c r="I36" s="660"/>
      <c r="J36" s="328"/>
      <c r="K36" s="658"/>
      <c r="L36" s="328"/>
      <c r="M36" s="660"/>
      <c r="N36" s="328"/>
      <c r="O36" s="658"/>
      <c r="P36" s="328"/>
      <c r="Q36" s="660"/>
      <c r="R36" s="328"/>
      <c r="S36" s="658"/>
      <c r="T36" s="328"/>
      <c r="U36" s="660"/>
      <c r="V36" s="328"/>
      <c r="W36" s="658"/>
      <c r="X36" s="328"/>
    </row>
    <row r="37" spans="2:26" ht="12" customHeight="1" x14ac:dyDescent="0.15">
      <c r="B37" s="210">
        <v>41451</v>
      </c>
      <c r="C37" s="211"/>
      <c r="D37" s="212">
        <v>41457</v>
      </c>
      <c r="E37" s="660">
        <v>2677.5</v>
      </c>
      <c r="F37" s="328">
        <v>2940</v>
      </c>
      <c r="G37" s="328">
        <v>2804.6127960470271</v>
      </c>
      <c r="H37" s="659">
        <v>4118.7</v>
      </c>
      <c r="I37" s="660">
        <v>2205</v>
      </c>
      <c r="J37" s="328">
        <v>2415</v>
      </c>
      <c r="K37" s="328">
        <v>2358.5027659039474</v>
      </c>
      <c r="L37" s="659">
        <v>4763</v>
      </c>
      <c r="M37" s="660">
        <v>1627.5</v>
      </c>
      <c r="N37" s="328">
        <v>1837.5</v>
      </c>
      <c r="O37" s="328">
        <v>1725.4577561377037</v>
      </c>
      <c r="P37" s="659">
        <v>2968.1</v>
      </c>
      <c r="Q37" s="660">
        <v>6090</v>
      </c>
      <c r="R37" s="328">
        <v>6510</v>
      </c>
      <c r="S37" s="328">
        <v>6237.2025316455711</v>
      </c>
      <c r="T37" s="659">
        <v>1108.7</v>
      </c>
      <c r="U37" s="660">
        <v>4620</v>
      </c>
      <c r="V37" s="328">
        <v>5040</v>
      </c>
      <c r="W37" s="328">
        <v>4833.6621033776864</v>
      </c>
      <c r="X37" s="659">
        <v>754.7</v>
      </c>
    </row>
    <row r="38" spans="2:26" ht="12" customHeight="1" x14ac:dyDescent="0.15">
      <c r="B38" s="210" t="s">
        <v>131</v>
      </c>
      <c r="C38" s="211"/>
      <c r="D38" s="212"/>
      <c r="E38" s="200"/>
      <c r="F38" s="201"/>
      <c r="G38" s="176"/>
      <c r="H38" s="201"/>
      <c r="I38" s="200"/>
      <c r="J38" s="201"/>
      <c r="K38" s="176"/>
      <c r="L38" s="201"/>
      <c r="M38" s="200"/>
      <c r="N38" s="201"/>
      <c r="O38" s="176"/>
      <c r="P38" s="201"/>
      <c r="Q38" s="200"/>
      <c r="R38" s="201"/>
      <c r="S38" s="176"/>
      <c r="T38" s="201"/>
      <c r="U38" s="200"/>
      <c r="V38" s="201"/>
      <c r="W38" s="176"/>
      <c r="X38" s="201"/>
    </row>
    <row r="39" spans="2:26" ht="12" customHeight="1" x14ac:dyDescent="0.15">
      <c r="B39" s="222"/>
      <c r="C39" s="223"/>
      <c r="D39" s="224"/>
      <c r="E39" s="195"/>
      <c r="F39" s="203"/>
      <c r="G39" s="182"/>
      <c r="H39" s="203"/>
      <c r="I39" s="195"/>
      <c r="J39" s="203"/>
      <c r="K39" s="182"/>
      <c r="L39" s="203"/>
      <c r="M39" s="195"/>
      <c r="N39" s="203"/>
      <c r="O39" s="182"/>
      <c r="P39" s="203"/>
      <c r="Q39" s="195"/>
      <c r="R39" s="203"/>
      <c r="S39" s="182"/>
      <c r="T39" s="203"/>
      <c r="U39" s="195"/>
      <c r="V39" s="203"/>
      <c r="W39" s="182"/>
      <c r="X39" s="203"/>
    </row>
    <row r="40" spans="2:26" ht="6" customHeight="1" x14ac:dyDescent="0.15">
      <c r="B40" s="188"/>
      <c r="C40" s="181"/>
      <c r="D40" s="181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</row>
    <row r="41" spans="2:26" ht="12.75" customHeight="1" x14ac:dyDescent="0.15">
      <c r="B41" s="180" t="s">
        <v>109</v>
      </c>
      <c r="C41" s="179" t="s">
        <v>466</v>
      </c>
    </row>
    <row r="42" spans="2:26" ht="12.75" customHeight="1" x14ac:dyDescent="0.15">
      <c r="B42" s="225" t="s">
        <v>111</v>
      </c>
      <c r="C42" s="179" t="s">
        <v>112</v>
      </c>
      <c r="X42" s="134"/>
      <c r="Y42" s="176"/>
      <c r="Z42" s="176"/>
    </row>
    <row r="43" spans="2:26" ht="12.75" customHeight="1" x14ac:dyDescent="0.15">
      <c r="B43" s="225"/>
      <c r="X43" s="134"/>
      <c r="Y43" s="176"/>
      <c r="Z43" s="176"/>
    </row>
    <row r="44" spans="2:26" x14ac:dyDescent="0.15">
      <c r="B44" s="225"/>
      <c r="X44" s="134"/>
      <c r="Y44" s="176"/>
      <c r="Z44" s="176"/>
    </row>
    <row r="45" spans="2:26" x14ac:dyDescent="0.15">
      <c r="X45" s="134"/>
      <c r="Y45" s="176"/>
      <c r="Z45" s="176"/>
    </row>
    <row r="46" spans="2:26" x14ac:dyDescent="0.15">
      <c r="X46" s="134"/>
      <c r="Y46" s="176"/>
      <c r="Z46" s="176"/>
    </row>
    <row r="47" spans="2:26" x14ac:dyDescent="0.15">
      <c r="X47" s="134"/>
      <c r="Y47" s="176"/>
      <c r="Z47" s="176"/>
    </row>
    <row r="48" spans="2:26" x14ac:dyDescent="0.15">
      <c r="X48" s="134"/>
      <c r="Y48" s="176"/>
      <c r="Z48" s="176"/>
    </row>
    <row r="49" spans="24:26" x14ac:dyDescent="0.15">
      <c r="X49" s="176"/>
      <c r="Y49" s="176"/>
      <c r="Z49" s="176"/>
    </row>
    <row r="50" spans="24:26" x14ac:dyDescent="0.15">
      <c r="X50" s="176"/>
      <c r="Y50" s="176"/>
      <c r="Z50" s="176"/>
    </row>
    <row r="51" spans="24:26" x14ac:dyDescent="0.15">
      <c r="X51" s="176"/>
      <c r="Y51" s="176"/>
      <c r="Z51" s="176"/>
    </row>
    <row r="52" spans="24:26" x14ac:dyDescent="0.15">
      <c r="X52" s="176"/>
      <c r="Y52" s="176"/>
      <c r="Z52" s="176"/>
    </row>
    <row r="53" spans="24:26" x14ac:dyDescent="0.15">
      <c r="X53" s="176"/>
      <c r="Y53" s="176"/>
      <c r="Z53" s="176"/>
    </row>
    <row r="54" spans="24:26" x14ac:dyDescent="0.15">
      <c r="X54" s="176"/>
      <c r="Y54" s="176"/>
      <c r="Z54" s="176"/>
    </row>
    <row r="55" spans="24:26" x14ac:dyDescent="0.15">
      <c r="X55" s="176"/>
      <c r="Y55" s="176"/>
      <c r="Z55" s="176"/>
    </row>
    <row r="56" spans="24:26" x14ac:dyDescent="0.15">
      <c r="X56" s="176"/>
      <c r="Y56" s="176"/>
      <c r="Z56" s="176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8"/>
  <sheetViews>
    <sheetView zoomScaleNormal="100" workbookViewId="0"/>
  </sheetViews>
  <sheetFormatPr defaultColWidth="7.5" defaultRowHeight="12" x14ac:dyDescent="0.15"/>
  <cols>
    <col min="1" max="1" width="0.625" style="135" customWidth="1"/>
    <col min="2" max="2" width="5.625" style="135" customWidth="1"/>
    <col min="3" max="3" width="2.625" style="135" customWidth="1"/>
    <col min="4" max="5" width="5.25" style="135" customWidth="1"/>
    <col min="6" max="7" width="5.875" style="135" customWidth="1"/>
    <col min="8" max="8" width="7.75" style="135" customWidth="1"/>
    <col min="9" max="9" width="5.375" style="135" customWidth="1"/>
    <col min="10" max="11" width="5.875" style="135" customWidth="1"/>
    <col min="12" max="12" width="7.625" style="135" customWidth="1"/>
    <col min="13" max="13" width="5.375" style="135" customWidth="1"/>
    <col min="14" max="15" width="5.875" style="135" customWidth="1"/>
    <col min="16" max="16" width="7.75" style="135" customWidth="1"/>
    <col min="17" max="17" width="5.125" style="135" customWidth="1"/>
    <col min="18" max="19" width="5.875" style="135" customWidth="1"/>
    <col min="20" max="20" width="7.75" style="135" customWidth="1"/>
    <col min="21" max="21" width="5.375" style="135" customWidth="1"/>
    <col min="22" max="23" width="5.875" style="135" customWidth="1"/>
    <col min="24" max="24" width="7.75" style="135" customWidth="1"/>
    <col min="25" max="16384" width="7.5" style="135"/>
  </cols>
  <sheetData>
    <row r="3" spans="2:32" x14ac:dyDescent="0.15">
      <c r="B3" s="135" t="s">
        <v>382</v>
      </c>
    </row>
    <row r="4" spans="2:32" x14ac:dyDescent="0.15">
      <c r="X4" s="137" t="s">
        <v>87</v>
      </c>
    </row>
    <row r="5" spans="2:32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2:32" ht="13.5" customHeight="1" x14ac:dyDescent="0.15">
      <c r="B6" s="183"/>
      <c r="C6" s="184" t="s">
        <v>88</v>
      </c>
      <c r="D6" s="185"/>
      <c r="E6" s="229" t="s">
        <v>136</v>
      </c>
      <c r="F6" s="230"/>
      <c r="G6" s="230"/>
      <c r="H6" s="231"/>
      <c r="I6" s="229" t="s">
        <v>137</v>
      </c>
      <c r="J6" s="230"/>
      <c r="K6" s="230"/>
      <c r="L6" s="231"/>
      <c r="M6" s="229" t="s">
        <v>138</v>
      </c>
      <c r="N6" s="230"/>
      <c r="O6" s="230"/>
      <c r="P6" s="231"/>
      <c r="Q6" s="226" t="s">
        <v>141</v>
      </c>
      <c r="R6" s="227"/>
      <c r="S6" s="227"/>
      <c r="T6" s="228"/>
      <c r="U6" s="229" t="s">
        <v>142</v>
      </c>
      <c r="V6" s="230"/>
      <c r="W6" s="230"/>
      <c r="X6" s="231"/>
      <c r="Z6" s="177"/>
      <c r="AA6" s="177"/>
      <c r="AB6" s="177"/>
      <c r="AC6" s="177"/>
      <c r="AD6" s="177"/>
      <c r="AE6" s="177"/>
      <c r="AF6" s="134"/>
    </row>
    <row r="7" spans="2:32" ht="13.5" x14ac:dyDescent="0.15">
      <c r="B7" s="187" t="s">
        <v>94</v>
      </c>
      <c r="C7" s="188"/>
      <c r="D7" s="189"/>
      <c r="E7" s="166" t="s">
        <v>95</v>
      </c>
      <c r="F7" s="148" t="s">
        <v>96</v>
      </c>
      <c r="G7" s="232" t="s">
        <v>97</v>
      </c>
      <c r="H7" s="148" t="s">
        <v>98</v>
      </c>
      <c r="I7" s="166" t="s">
        <v>95</v>
      </c>
      <c r="J7" s="148" t="s">
        <v>96</v>
      </c>
      <c r="K7" s="232" t="s">
        <v>97</v>
      </c>
      <c r="L7" s="148" t="s">
        <v>98</v>
      </c>
      <c r="M7" s="166" t="s">
        <v>95</v>
      </c>
      <c r="N7" s="148" t="s">
        <v>96</v>
      </c>
      <c r="O7" s="232" t="s">
        <v>97</v>
      </c>
      <c r="P7" s="148" t="s">
        <v>98</v>
      </c>
      <c r="Q7" s="166" t="s">
        <v>139</v>
      </c>
      <c r="R7" s="148" t="s">
        <v>96</v>
      </c>
      <c r="S7" s="232" t="s">
        <v>97</v>
      </c>
      <c r="T7" s="148" t="s">
        <v>98</v>
      </c>
      <c r="U7" s="166" t="s">
        <v>95</v>
      </c>
      <c r="V7" s="148" t="s">
        <v>96</v>
      </c>
      <c r="W7" s="232" t="s">
        <v>97</v>
      </c>
      <c r="X7" s="148" t="s">
        <v>98</v>
      </c>
      <c r="Z7" s="134"/>
      <c r="AA7" s="177"/>
      <c r="AB7" s="177"/>
      <c r="AC7" s="177"/>
      <c r="AD7" s="177"/>
      <c r="AE7" s="177"/>
      <c r="AF7" s="134"/>
    </row>
    <row r="8" spans="2:32" ht="13.5" x14ac:dyDescent="0.15">
      <c r="B8" s="195"/>
      <c r="C8" s="182"/>
      <c r="D8" s="182"/>
      <c r="E8" s="151"/>
      <c r="F8" s="152"/>
      <c r="G8" s="153" t="s">
        <v>99</v>
      </c>
      <c r="H8" s="152"/>
      <c r="I8" s="151"/>
      <c r="J8" s="152"/>
      <c r="K8" s="153" t="s">
        <v>99</v>
      </c>
      <c r="L8" s="152"/>
      <c r="M8" s="151"/>
      <c r="N8" s="152"/>
      <c r="O8" s="153" t="s">
        <v>99</v>
      </c>
      <c r="P8" s="152"/>
      <c r="Q8" s="151"/>
      <c r="R8" s="152"/>
      <c r="S8" s="153" t="s">
        <v>99</v>
      </c>
      <c r="T8" s="152"/>
      <c r="U8" s="151"/>
      <c r="V8" s="152"/>
      <c r="W8" s="153" t="s">
        <v>99</v>
      </c>
      <c r="X8" s="152"/>
      <c r="Z8" s="134"/>
      <c r="AA8" s="177"/>
      <c r="AB8" s="177"/>
      <c r="AC8" s="177"/>
      <c r="AD8" s="177"/>
      <c r="AE8" s="177"/>
      <c r="AF8" s="134"/>
    </row>
    <row r="9" spans="2:32" ht="14.1" customHeight="1" x14ac:dyDescent="0.15">
      <c r="B9" s="183"/>
      <c r="C9" s="193"/>
      <c r="D9" s="685"/>
      <c r="E9" s="139"/>
      <c r="F9" s="320"/>
      <c r="G9" s="295"/>
      <c r="H9" s="320"/>
      <c r="I9" s="139"/>
      <c r="J9" s="320"/>
      <c r="K9" s="295"/>
      <c r="L9" s="320"/>
      <c r="M9" s="139"/>
      <c r="N9" s="320"/>
      <c r="O9" s="295"/>
      <c r="P9" s="320"/>
      <c r="Q9" s="139"/>
      <c r="R9" s="320"/>
      <c r="S9" s="295"/>
      <c r="T9" s="320"/>
      <c r="U9" s="139"/>
      <c r="V9" s="320"/>
      <c r="W9" s="295"/>
      <c r="X9" s="320"/>
      <c r="Z9" s="134"/>
      <c r="AA9" s="177"/>
      <c r="AB9" s="177"/>
      <c r="AC9" s="177"/>
      <c r="AD9" s="177"/>
      <c r="AE9" s="177"/>
      <c r="AF9" s="134"/>
    </row>
    <row r="10" spans="2:32" ht="14.1" customHeight="1" x14ac:dyDescent="0.15">
      <c r="B10" s="200" t="s">
        <v>0</v>
      </c>
      <c r="C10" s="186">
        <v>20</v>
      </c>
      <c r="D10" s="202" t="s">
        <v>1</v>
      </c>
      <c r="E10" s="154">
        <v>840</v>
      </c>
      <c r="F10" s="156">
        <v>1523</v>
      </c>
      <c r="G10" s="134">
        <v>1183</v>
      </c>
      <c r="H10" s="156">
        <v>32917</v>
      </c>
      <c r="I10" s="154">
        <v>1890</v>
      </c>
      <c r="J10" s="156">
        <v>2520</v>
      </c>
      <c r="K10" s="134">
        <v>2226</v>
      </c>
      <c r="L10" s="156">
        <v>10798</v>
      </c>
      <c r="M10" s="154">
        <v>1890</v>
      </c>
      <c r="N10" s="156">
        <v>2520</v>
      </c>
      <c r="O10" s="134">
        <v>2303</v>
      </c>
      <c r="P10" s="156">
        <v>9897</v>
      </c>
      <c r="Q10" s="154">
        <v>1995</v>
      </c>
      <c r="R10" s="156">
        <v>2520</v>
      </c>
      <c r="S10" s="134">
        <v>2383</v>
      </c>
      <c r="T10" s="156">
        <v>9348</v>
      </c>
      <c r="U10" s="154">
        <v>1838</v>
      </c>
      <c r="V10" s="156">
        <v>2520</v>
      </c>
      <c r="W10" s="134">
        <v>2238</v>
      </c>
      <c r="X10" s="156">
        <v>11689</v>
      </c>
      <c r="Z10" s="134"/>
      <c r="AA10" s="177"/>
      <c r="AB10" s="177"/>
      <c r="AC10" s="177"/>
      <c r="AD10" s="177"/>
      <c r="AE10" s="177"/>
      <c r="AF10" s="134"/>
    </row>
    <row r="11" spans="2:32" ht="14.1" customHeight="1" x14ac:dyDescent="0.15">
      <c r="B11" s="200"/>
      <c r="C11" s="186">
        <v>21</v>
      </c>
      <c r="D11" s="179"/>
      <c r="E11" s="154">
        <v>840</v>
      </c>
      <c r="F11" s="156">
        <v>1890</v>
      </c>
      <c r="G11" s="134">
        <v>1418</v>
      </c>
      <c r="H11" s="156">
        <v>474029</v>
      </c>
      <c r="I11" s="154">
        <v>1680</v>
      </c>
      <c r="J11" s="156">
        <v>2520</v>
      </c>
      <c r="K11" s="134">
        <v>2088</v>
      </c>
      <c r="L11" s="156">
        <v>123475</v>
      </c>
      <c r="M11" s="154">
        <v>1680</v>
      </c>
      <c r="N11" s="156">
        <v>2520</v>
      </c>
      <c r="O11" s="134">
        <v>2155</v>
      </c>
      <c r="P11" s="156">
        <v>122121</v>
      </c>
      <c r="Q11" s="154">
        <v>1680</v>
      </c>
      <c r="R11" s="156">
        <v>2573</v>
      </c>
      <c r="S11" s="134">
        <v>2186</v>
      </c>
      <c r="T11" s="156">
        <v>114447</v>
      </c>
      <c r="U11" s="154">
        <v>1680</v>
      </c>
      <c r="V11" s="156">
        <v>2468</v>
      </c>
      <c r="W11" s="134">
        <v>2008</v>
      </c>
      <c r="X11" s="156">
        <v>140244</v>
      </c>
      <c r="Z11" s="134"/>
      <c r="AA11" s="134"/>
      <c r="AB11" s="134"/>
      <c r="AC11" s="134"/>
      <c r="AD11" s="134"/>
      <c r="AE11" s="134"/>
      <c r="AF11" s="134"/>
    </row>
    <row r="12" spans="2:32" ht="14.1" customHeight="1" x14ac:dyDescent="0.15">
      <c r="B12" s="200"/>
      <c r="C12" s="186">
        <v>22</v>
      </c>
      <c r="D12" s="176"/>
      <c r="E12" s="154">
        <v>893</v>
      </c>
      <c r="F12" s="156">
        <v>1764</v>
      </c>
      <c r="G12" s="134">
        <v>1454</v>
      </c>
      <c r="H12" s="156">
        <v>339332</v>
      </c>
      <c r="I12" s="154">
        <v>1733</v>
      </c>
      <c r="J12" s="156">
        <v>2310</v>
      </c>
      <c r="K12" s="134">
        <v>2018</v>
      </c>
      <c r="L12" s="156">
        <v>89509</v>
      </c>
      <c r="M12" s="154">
        <v>1838</v>
      </c>
      <c r="N12" s="156">
        <v>2415</v>
      </c>
      <c r="O12" s="134">
        <v>2149</v>
      </c>
      <c r="P12" s="156">
        <v>90314</v>
      </c>
      <c r="Q12" s="154">
        <v>1838</v>
      </c>
      <c r="R12" s="156">
        <v>2415</v>
      </c>
      <c r="S12" s="134">
        <v>2150</v>
      </c>
      <c r="T12" s="156">
        <v>80436</v>
      </c>
      <c r="U12" s="154">
        <v>1680</v>
      </c>
      <c r="V12" s="156">
        <v>2205</v>
      </c>
      <c r="W12" s="134">
        <v>1932</v>
      </c>
      <c r="X12" s="156">
        <v>113796</v>
      </c>
      <c r="Z12" s="134"/>
      <c r="AA12" s="177"/>
      <c r="AB12" s="177"/>
      <c r="AC12" s="177"/>
      <c r="AD12" s="177"/>
      <c r="AE12" s="134"/>
      <c r="AF12" s="134"/>
    </row>
    <row r="13" spans="2:32" ht="14.1" customHeight="1" x14ac:dyDescent="0.15">
      <c r="B13" s="200"/>
      <c r="C13" s="186">
        <v>23</v>
      </c>
      <c r="D13" s="202"/>
      <c r="E13" s="158">
        <v>1050</v>
      </c>
      <c r="F13" s="158">
        <v>1890</v>
      </c>
      <c r="G13" s="159">
        <v>1514</v>
      </c>
      <c r="H13" s="158">
        <v>416356</v>
      </c>
      <c r="I13" s="158">
        <v>1785</v>
      </c>
      <c r="J13" s="158">
        <v>2310</v>
      </c>
      <c r="K13" s="158">
        <v>2124</v>
      </c>
      <c r="L13" s="158">
        <v>99325</v>
      </c>
      <c r="M13" s="158">
        <v>1890</v>
      </c>
      <c r="N13" s="158">
        <v>2520</v>
      </c>
      <c r="O13" s="158">
        <v>2214</v>
      </c>
      <c r="P13" s="158">
        <v>100029</v>
      </c>
      <c r="Q13" s="158">
        <v>1890</v>
      </c>
      <c r="R13" s="158">
        <v>2520</v>
      </c>
      <c r="S13" s="158">
        <v>2260</v>
      </c>
      <c r="T13" s="158">
        <v>91056</v>
      </c>
      <c r="U13" s="158">
        <v>1470</v>
      </c>
      <c r="V13" s="158">
        <v>2258</v>
      </c>
      <c r="W13" s="158">
        <v>1949</v>
      </c>
      <c r="X13" s="158">
        <v>115977</v>
      </c>
      <c r="Z13" s="134"/>
      <c r="AA13" s="177"/>
      <c r="AB13" s="177"/>
      <c r="AC13" s="177"/>
      <c r="AD13" s="177"/>
      <c r="AE13" s="134"/>
      <c r="AF13" s="134"/>
    </row>
    <row r="14" spans="2:32" ht="14.1" customHeight="1" x14ac:dyDescent="0.15">
      <c r="B14" s="195"/>
      <c r="C14" s="198">
        <v>24</v>
      </c>
      <c r="D14" s="204"/>
      <c r="E14" s="161">
        <v>1050</v>
      </c>
      <c r="F14" s="161">
        <v>1785</v>
      </c>
      <c r="G14" s="161">
        <v>1344</v>
      </c>
      <c r="H14" s="161">
        <v>478170</v>
      </c>
      <c r="I14" s="161">
        <v>1575</v>
      </c>
      <c r="J14" s="161">
        <v>2415</v>
      </c>
      <c r="K14" s="161">
        <v>1924</v>
      </c>
      <c r="L14" s="161">
        <v>136388</v>
      </c>
      <c r="M14" s="161">
        <v>1575</v>
      </c>
      <c r="N14" s="161">
        <v>2520</v>
      </c>
      <c r="O14" s="161">
        <v>2084</v>
      </c>
      <c r="P14" s="161">
        <v>134094</v>
      </c>
      <c r="Q14" s="161">
        <v>1575</v>
      </c>
      <c r="R14" s="161">
        <v>2625</v>
      </c>
      <c r="S14" s="161">
        <v>2121</v>
      </c>
      <c r="T14" s="208">
        <v>119719</v>
      </c>
      <c r="U14" s="162">
        <v>1365</v>
      </c>
      <c r="V14" s="161">
        <v>2310</v>
      </c>
      <c r="W14" s="161">
        <v>1794</v>
      </c>
      <c r="X14" s="162">
        <v>149434</v>
      </c>
      <c r="Z14" s="134"/>
      <c r="AA14" s="177"/>
      <c r="AB14" s="177"/>
      <c r="AC14" s="177"/>
      <c r="AD14" s="177"/>
      <c r="AE14" s="134"/>
      <c r="AF14" s="134"/>
    </row>
    <row r="15" spans="2:32" ht="14.1" customHeight="1" x14ac:dyDescent="0.15">
      <c r="B15" s="154"/>
      <c r="C15" s="143">
        <v>6</v>
      </c>
      <c r="D15" s="155"/>
      <c r="E15" s="156">
        <v>1313</v>
      </c>
      <c r="F15" s="155">
        <v>1785</v>
      </c>
      <c r="G15" s="156">
        <v>1543</v>
      </c>
      <c r="H15" s="156">
        <v>31279</v>
      </c>
      <c r="I15" s="156">
        <v>1785</v>
      </c>
      <c r="J15" s="156">
        <v>2205</v>
      </c>
      <c r="K15" s="156">
        <v>2041</v>
      </c>
      <c r="L15" s="156">
        <v>9330</v>
      </c>
      <c r="M15" s="156">
        <v>1995</v>
      </c>
      <c r="N15" s="156">
        <v>2520</v>
      </c>
      <c r="O15" s="156">
        <v>2323</v>
      </c>
      <c r="P15" s="156">
        <v>8799</v>
      </c>
      <c r="Q15" s="156">
        <v>1995</v>
      </c>
      <c r="R15" s="156">
        <v>2520</v>
      </c>
      <c r="S15" s="156">
        <v>2368</v>
      </c>
      <c r="T15" s="156">
        <v>8169</v>
      </c>
      <c r="U15" s="156">
        <v>1680</v>
      </c>
      <c r="V15" s="156">
        <v>2153</v>
      </c>
      <c r="W15" s="156">
        <v>1857</v>
      </c>
      <c r="X15" s="155">
        <v>9277</v>
      </c>
    </row>
    <row r="16" spans="2:32" ht="14.1" customHeight="1" x14ac:dyDescent="0.15">
      <c r="B16" s="154"/>
      <c r="C16" s="143">
        <v>7</v>
      </c>
      <c r="D16" s="155"/>
      <c r="E16" s="156">
        <v>1365</v>
      </c>
      <c r="F16" s="156">
        <v>1785</v>
      </c>
      <c r="G16" s="156">
        <v>1606</v>
      </c>
      <c r="H16" s="156">
        <v>43081</v>
      </c>
      <c r="I16" s="156">
        <v>1785</v>
      </c>
      <c r="J16" s="156">
        <v>2205</v>
      </c>
      <c r="K16" s="156">
        <v>1986</v>
      </c>
      <c r="L16" s="156">
        <v>10589</v>
      </c>
      <c r="M16" s="156">
        <v>1890</v>
      </c>
      <c r="N16" s="156">
        <v>2520</v>
      </c>
      <c r="O16" s="156">
        <v>2222</v>
      </c>
      <c r="P16" s="156">
        <v>11284</v>
      </c>
      <c r="Q16" s="156">
        <v>1943</v>
      </c>
      <c r="R16" s="156">
        <v>2520</v>
      </c>
      <c r="S16" s="156">
        <v>2269</v>
      </c>
      <c r="T16" s="156">
        <v>9758</v>
      </c>
      <c r="U16" s="156">
        <v>1680</v>
      </c>
      <c r="V16" s="156">
        <v>2100</v>
      </c>
      <c r="W16" s="156">
        <v>1851</v>
      </c>
      <c r="X16" s="155">
        <v>11069</v>
      </c>
    </row>
    <row r="17" spans="2:24" ht="14.1" customHeight="1" x14ac:dyDescent="0.15">
      <c r="B17" s="154"/>
      <c r="C17" s="143">
        <v>8</v>
      </c>
      <c r="D17" s="155"/>
      <c r="E17" s="156">
        <v>1365</v>
      </c>
      <c r="F17" s="156">
        <v>1785</v>
      </c>
      <c r="G17" s="156">
        <v>1530</v>
      </c>
      <c r="H17" s="156">
        <v>57924</v>
      </c>
      <c r="I17" s="156">
        <v>1785</v>
      </c>
      <c r="J17" s="156">
        <v>2205</v>
      </c>
      <c r="K17" s="156">
        <v>1963</v>
      </c>
      <c r="L17" s="156">
        <v>14875</v>
      </c>
      <c r="M17" s="156">
        <v>1890</v>
      </c>
      <c r="N17" s="156">
        <v>2363</v>
      </c>
      <c r="O17" s="156">
        <v>2043</v>
      </c>
      <c r="P17" s="156">
        <v>15953</v>
      </c>
      <c r="Q17" s="156">
        <v>1890</v>
      </c>
      <c r="R17" s="156">
        <v>2415</v>
      </c>
      <c r="S17" s="156">
        <v>2128</v>
      </c>
      <c r="T17" s="156">
        <v>13691</v>
      </c>
      <c r="U17" s="156">
        <v>1575</v>
      </c>
      <c r="V17" s="156">
        <v>2100</v>
      </c>
      <c r="W17" s="156">
        <v>1799</v>
      </c>
      <c r="X17" s="155">
        <v>16498</v>
      </c>
    </row>
    <row r="18" spans="2:24" ht="14.1" customHeight="1" x14ac:dyDescent="0.15">
      <c r="B18" s="154"/>
      <c r="C18" s="143">
        <v>9</v>
      </c>
      <c r="D18" s="155"/>
      <c r="E18" s="156">
        <v>1260</v>
      </c>
      <c r="F18" s="156">
        <v>1575</v>
      </c>
      <c r="G18" s="156">
        <v>1448</v>
      </c>
      <c r="H18" s="156">
        <v>32500</v>
      </c>
      <c r="I18" s="156">
        <v>1680</v>
      </c>
      <c r="J18" s="156">
        <v>2205</v>
      </c>
      <c r="K18" s="156">
        <v>1964</v>
      </c>
      <c r="L18" s="156">
        <v>9926</v>
      </c>
      <c r="M18" s="156">
        <v>1785</v>
      </c>
      <c r="N18" s="156">
        <v>2363</v>
      </c>
      <c r="O18" s="156">
        <v>2068</v>
      </c>
      <c r="P18" s="156">
        <v>9390</v>
      </c>
      <c r="Q18" s="156">
        <v>1785</v>
      </c>
      <c r="R18" s="156">
        <v>2415</v>
      </c>
      <c r="S18" s="156">
        <v>2107</v>
      </c>
      <c r="T18" s="156">
        <v>8557</v>
      </c>
      <c r="U18" s="156">
        <v>1575</v>
      </c>
      <c r="V18" s="156">
        <v>2100</v>
      </c>
      <c r="W18" s="156">
        <v>1831</v>
      </c>
      <c r="X18" s="155">
        <v>10720</v>
      </c>
    </row>
    <row r="19" spans="2:24" ht="14.1" customHeight="1" x14ac:dyDescent="0.15">
      <c r="B19" s="154"/>
      <c r="C19" s="143">
        <v>10</v>
      </c>
      <c r="D19" s="155"/>
      <c r="E19" s="156">
        <v>1260</v>
      </c>
      <c r="F19" s="156">
        <v>1523</v>
      </c>
      <c r="G19" s="156">
        <v>1378</v>
      </c>
      <c r="H19" s="156">
        <v>48475</v>
      </c>
      <c r="I19" s="156">
        <v>1890</v>
      </c>
      <c r="J19" s="156">
        <v>2415</v>
      </c>
      <c r="K19" s="156">
        <v>2131</v>
      </c>
      <c r="L19" s="156">
        <v>14505</v>
      </c>
      <c r="M19" s="156">
        <v>1890</v>
      </c>
      <c r="N19" s="156">
        <v>2415</v>
      </c>
      <c r="O19" s="156">
        <v>2204</v>
      </c>
      <c r="P19" s="156">
        <v>13859</v>
      </c>
      <c r="Q19" s="156">
        <v>1890</v>
      </c>
      <c r="R19" s="156">
        <v>2520</v>
      </c>
      <c r="S19" s="156">
        <v>2242</v>
      </c>
      <c r="T19" s="156">
        <v>11276</v>
      </c>
      <c r="U19" s="156">
        <v>1680</v>
      </c>
      <c r="V19" s="156">
        <v>2310</v>
      </c>
      <c r="W19" s="156">
        <v>1977</v>
      </c>
      <c r="X19" s="155">
        <v>15246</v>
      </c>
    </row>
    <row r="20" spans="2:24" ht="14.1" customHeight="1" x14ac:dyDescent="0.15">
      <c r="B20" s="154"/>
      <c r="C20" s="143">
        <v>11</v>
      </c>
      <c r="D20" s="155"/>
      <c r="E20" s="156">
        <v>1050</v>
      </c>
      <c r="F20" s="156">
        <v>1365</v>
      </c>
      <c r="G20" s="155">
        <v>1239</v>
      </c>
      <c r="H20" s="156">
        <v>36350</v>
      </c>
      <c r="I20" s="155">
        <v>1890</v>
      </c>
      <c r="J20" s="156">
        <v>2310</v>
      </c>
      <c r="K20" s="156">
        <v>2144</v>
      </c>
      <c r="L20" s="155">
        <v>11722</v>
      </c>
      <c r="M20" s="156">
        <v>1995</v>
      </c>
      <c r="N20" s="156">
        <v>2415</v>
      </c>
      <c r="O20" s="156">
        <v>2242</v>
      </c>
      <c r="P20" s="156">
        <v>11345</v>
      </c>
      <c r="Q20" s="156">
        <v>1995</v>
      </c>
      <c r="R20" s="155">
        <v>2520</v>
      </c>
      <c r="S20" s="156">
        <v>2268</v>
      </c>
      <c r="T20" s="156">
        <v>9957</v>
      </c>
      <c r="U20" s="156">
        <v>1785</v>
      </c>
      <c r="V20" s="156">
        <v>2205</v>
      </c>
      <c r="W20" s="156">
        <v>2047</v>
      </c>
      <c r="X20" s="155">
        <v>12288</v>
      </c>
    </row>
    <row r="21" spans="2:24" ht="14.1" customHeight="1" x14ac:dyDescent="0.15">
      <c r="B21" s="154"/>
      <c r="C21" s="143">
        <v>12</v>
      </c>
      <c r="D21" s="155"/>
      <c r="E21" s="156">
        <v>1050</v>
      </c>
      <c r="F21" s="156">
        <v>1470</v>
      </c>
      <c r="G21" s="156">
        <v>1289</v>
      </c>
      <c r="H21" s="156">
        <v>47701</v>
      </c>
      <c r="I21" s="156">
        <v>1890</v>
      </c>
      <c r="J21" s="156">
        <v>2310</v>
      </c>
      <c r="K21" s="156">
        <v>2158</v>
      </c>
      <c r="L21" s="156">
        <v>15036</v>
      </c>
      <c r="M21" s="156">
        <v>2100</v>
      </c>
      <c r="N21" s="156">
        <v>2468</v>
      </c>
      <c r="O21" s="156">
        <v>2267</v>
      </c>
      <c r="P21" s="156">
        <v>15013</v>
      </c>
      <c r="Q21" s="156">
        <v>2100</v>
      </c>
      <c r="R21" s="156">
        <v>2625</v>
      </c>
      <c r="S21" s="156">
        <v>2369</v>
      </c>
      <c r="T21" s="156">
        <v>13365</v>
      </c>
      <c r="U21" s="156">
        <v>1785</v>
      </c>
      <c r="V21" s="156">
        <v>2310</v>
      </c>
      <c r="W21" s="156">
        <v>2077</v>
      </c>
      <c r="X21" s="155">
        <v>17545</v>
      </c>
    </row>
    <row r="22" spans="2:24" ht="14.1" customHeight="1" x14ac:dyDescent="0.15">
      <c r="B22" s="154" t="s">
        <v>464</v>
      </c>
      <c r="C22" s="143">
        <v>1</v>
      </c>
      <c r="D22" s="155" t="s">
        <v>465</v>
      </c>
      <c r="E22" s="156">
        <v>1050</v>
      </c>
      <c r="F22" s="156">
        <v>1470</v>
      </c>
      <c r="G22" s="156">
        <v>1278</v>
      </c>
      <c r="H22" s="156">
        <v>45859</v>
      </c>
      <c r="I22" s="156">
        <v>1890</v>
      </c>
      <c r="J22" s="156">
        <v>2415</v>
      </c>
      <c r="K22" s="156">
        <v>2107</v>
      </c>
      <c r="L22" s="156">
        <v>15830</v>
      </c>
      <c r="M22" s="156">
        <v>1995</v>
      </c>
      <c r="N22" s="156">
        <v>2415</v>
      </c>
      <c r="O22" s="156">
        <v>2242</v>
      </c>
      <c r="P22" s="156">
        <v>15685</v>
      </c>
      <c r="Q22" s="156">
        <v>1995</v>
      </c>
      <c r="R22" s="156">
        <v>2520</v>
      </c>
      <c r="S22" s="156">
        <v>2288</v>
      </c>
      <c r="T22" s="156">
        <v>14774</v>
      </c>
      <c r="U22" s="156">
        <v>1680</v>
      </c>
      <c r="V22" s="156">
        <v>2205</v>
      </c>
      <c r="W22" s="156">
        <v>1910</v>
      </c>
      <c r="X22" s="155">
        <v>17171</v>
      </c>
    </row>
    <row r="23" spans="2:24" ht="14.1" customHeight="1" x14ac:dyDescent="0.15">
      <c r="B23" s="154"/>
      <c r="C23" s="143">
        <v>2</v>
      </c>
      <c r="D23" s="155"/>
      <c r="E23" s="156">
        <v>1155</v>
      </c>
      <c r="F23" s="156">
        <v>1523</v>
      </c>
      <c r="G23" s="156">
        <v>1326</v>
      </c>
      <c r="H23" s="156">
        <v>36887</v>
      </c>
      <c r="I23" s="156">
        <v>1890</v>
      </c>
      <c r="J23" s="156">
        <v>2310</v>
      </c>
      <c r="K23" s="156">
        <v>2095</v>
      </c>
      <c r="L23" s="156">
        <v>10774</v>
      </c>
      <c r="M23" s="156">
        <v>1995</v>
      </c>
      <c r="N23" s="156">
        <v>2520</v>
      </c>
      <c r="O23" s="156">
        <v>2278</v>
      </c>
      <c r="P23" s="156">
        <v>10489</v>
      </c>
      <c r="Q23" s="156">
        <v>2100</v>
      </c>
      <c r="R23" s="156">
        <v>2625</v>
      </c>
      <c r="S23" s="156">
        <v>2378</v>
      </c>
      <c r="T23" s="156">
        <v>9338</v>
      </c>
      <c r="U23" s="156">
        <v>1785</v>
      </c>
      <c r="V23" s="156">
        <v>2100</v>
      </c>
      <c r="W23" s="156">
        <v>1936</v>
      </c>
      <c r="X23" s="155">
        <v>12183</v>
      </c>
    </row>
    <row r="24" spans="2:24" ht="14.1" customHeight="1" x14ac:dyDescent="0.15">
      <c r="B24" s="154"/>
      <c r="C24" s="143">
        <v>3</v>
      </c>
      <c r="D24" s="155"/>
      <c r="E24" s="156">
        <v>1050</v>
      </c>
      <c r="F24" s="156">
        <v>1470</v>
      </c>
      <c r="G24" s="156">
        <v>1315</v>
      </c>
      <c r="H24" s="156">
        <v>35053</v>
      </c>
      <c r="I24" s="156">
        <v>2100</v>
      </c>
      <c r="J24" s="156">
        <v>2363</v>
      </c>
      <c r="K24" s="156">
        <v>2240</v>
      </c>
      <c r="L24" s="155">
        <v>10174</v>
      </c>
      <c r="M24" s="156">
        <v>2205</v>
      </c>
      <c r="N24" s="156">
        <v>2520</v>
      </c>
      <c r="O24" s="156">
        <v>2380</v>
      </c>
      <c r="P24" s="156">
        <v>10706</v>
      </c>
      <c r="Q24" s="156">
        <v>2310</v>
      </c>
      <c r="R24" s="156">
        <v>2625</v>
      </c>
      <c r="S24" s="156">
        <v>2449</v>
      </c>
      <c r="T24" s="156">
        <v>9469</v>
      </c>
      <c r="U24" s="156">
        <v>1890</v>
      </c>
      <c r="V24" s="156">
        <v>2310</v>
      </c>
      <c r="W24" s="155">
        <v>2080</v>
      </c>
      <c r="X24" s="155">
        <v>12480</v>
      </c>
    </row>
    <row r="25" spans="2:24" ht="14.1" customHeight="1" x14ac:dyDescent="0.15">
      <c r="B25" s="154"/>
      <c r="C25" s="143">
        <v>4</v>
      </c>
      <c r="D25" s="155"/>
      <c r="E25" s="156">
        <v>1260</v>
      </c>
      <c r="F25" s="156">
        <v>1733</v>
      </c>
      <c r="G25" s="156">
        <v>1536</v>
      </c>
      <c r="H25" s="156">
        <v>36840</v>
      </c>
      <c r="I25" s="156">
        <v>2100</v>
      </c>
      <c r="J25" s="156">
        <v>2310</v>
      </c>
      <c r="K25" s="156">
        <v>2243</v>
      </c>
      <c r="L25" s="156">
        <v>11284</v>
      </c>
      <c r="M25" s="156">
        <v>2205</v>
      </c>
      <c r="N25" s="156">
        <v>2468</v>
      </c>
      <c r="O25" s="156">
        <v>2385</v>
      </c>
      <c r="P25" s="156">
        <v>12386</v>
      </c>
      <c r="Q25" s="156">
        <v>2205</v>
      </c>
      <c r="R25" s="156">
        <v>2625</v>
      </c>
      <c r="S25" s="156">
        <v>2436</v>
      </c>
      <c r="T25" s="156">
        <v>11005</v>
      </c>
      <c r="U25" s="156">
        <v>1890</v>
      </c>
      <c r="V25" s="156">
        <v>2310</v>
      </c>
      <c r="W25" s="156">
        <v>2055</v>
      </c>
      <c r="X25" s="155">
        <v>13560</v>
      </c>
    </row>
    <row r="26" spans="2:24" ht="14.1" customHeight="1" x14ac:dyDescent="0.15">
      <c r="B26" s="154"/>
      <c r="C26" s="143">
        <v>5</v>
      </c>
      <c r="D26" s="155"/>
      <c r="E26" s="156">
        <v>1522.5</v>
      </c>
      <c r="F26" s="156">
        <v>1785</v>
      </c>
      <c r="G26" s="156">
        <v>1648.4665300253916</v>
      </c>
      <c r="H26" s="156">
        <v>40779.9</v>
      </c>
      <c r="I26" s="156">
        <v>2100</v>
      </c>
      <c r="J26" s="156">
        <v>2310</v>
      </c>
      <c r="K26" s="156">
        <v>2236.7949687602763</v>
      </c>
      <c r="L26" s="156">
        <v>14000.9</v>
      </c>
      <c r="M26" s="156">
        <v>2205</v>
      </c>
      <c r="N26" s="156">
        <v>2467.5</v>
      </c>
      <c r="O26" s="156">
        <v>2371.4335368099773</v>
      </c>
      <c r="P26" s="156">
        <v>14592.9</v>
      </c>
      <c r="Q26" s="156">
        <v>2205</v>
      </c>
      <c r="R26" s="156">
        <v>2520</v>
      </c>
      <c r="S26" s="156">
        <v>2415.1862045140488</v>
      </c>
      <c r="T26" s="156">
        <v>13041.5</v>
      </c>
      <c r="U26" s="156">
        <v>1890</v>
      </c>
      <c r="V26" s="156">
        <v>2205</v>
      </c>
      <c r="W26" s="156">
        <v>2043.9086111821202</v>
      </c>
      <c r="X26" s="155">
        <v>15933.8</v>
      </c>
    </row>
    <row r="27" spans="2:24" ht="14.1" customHeight="1" x14ac:dyDescent="0.15">
      <c r="B27" s="149"/>
      <c r="C27" s="153">
        <v>6</v>
      </c>
      <c r="D27" s="160"/>
      <c r="E27" s="164">
        <v>1575</v>
      </c>
      <c r="F27" s="164">
        <v>1785</v>
      </c>
      <c r="G27" s="164">
        <v>1663.4350317529429</v>
      </c>
      <c r="H27" s="164">
        <v>30667.599999999999</v>
      </c>
      <c r="I27" s="164">
        <v>2100</v>
      </c>
      <c r="J27" s="164">
        <v>2310</v>
      </c>
      <c r="K27" s="164">
        <v>2239.1429307900503</v>
      </c>
      <c r="L27" s="164">
        <v>10006.5</v>
      </c>
      <c r="M27" s="164">
        <v>2205</v>
      </c>
      <c r="N27" s="164">
        <v>2467.5</v>
      </c>
      <c r="O27" s="164">
        <v>2366.4789296587091</v>
      </c>
      <c r="P27" s="164">
        <v>10024.799999999999</v>
      </c>
      <c r="Q27" s="164">
        <v>2257.5</v>
      </c>
      <c r="R27" s="164">
        <v>2520</v>
      </c>
      <c r="S27" s="164">
        <v>2426.6015306122449</v>
      </c>
      <c r="T27" s="164">
        <v>8744.6</v>
      </c>
      <c r="U27" s="164">
        <v>1890</v>
      </c>
      <c r="V27" s="164">
        <v>2205</v>
      </c>
      <c r="W27" s="164">
        <v>2041.1367753172431</v>
      </c>
      <c r="X27" s="160">
        <v>11224.3</v>
      </c>
    </row>
    <row r="28" spans="2:24" ht="14.1" customHeight="1" x14ac:dyDescent="0.15">
      <c r="B28" s="190"/>
      <c r="C28" s="181"/>
      <c r="D28" s="209"/>
      <c r="E28" s="154"/>
      <c r="F28" s="156"/>
      <c r="G28" s="134"/>
      <c r="H28" s="156"/>
      <c r="I28" s="154"/>
      <c r="J28" s="156"/>
      <c r="K28" s="134"/>
      <c r="L28" s="156"/>
      <c r="M28" s="154"/>
      <c r="N28" s="156"/>
      <c r="O28" s="134"/>
      <c r="P28" s="156"/>
      <c r="Q28" s="154"/>
      <c r="R28" s="156"/>
      <c r="S28" s="134"/>
      <c r="T28" s="156"/>
      <c r="U28" s="154"/>
      <c r="V28" s="156"/>
      <c r="W28" s="134"/>
      <c r="X28" s="156"/>
    </row>
    <row r="29" spans="2:24" ht="14.1" customHeight="1" x14ac:dyDescent="0.15">
      <c r="B29" s="190"/>
      <c r="C29" s="181"/>
      <c r="D29" s="209"/>
      <c r="E29" s="154"/>
      <c r="F29" s="156"/>
      <c r="G29" s="134"/>
      <c r="H29" s="156"/>
      <c r="I29" s="154"/>
      <c r="J29" s="156"/>
      <c r="K29" s="134"/>
      <c r="L29" s="156"/>
      <c r="M29" s="154"/>
      <c r="N29" s="156"/>
      <c r="O29" s="134"/>
      <c r="P29" s="156"/>
      <c r="Q29" s="154"/>
      <c r="R29" s="156"/>
      <c r="S29" s="134"/>
      <c r="T29" s="156"/>
      <c r="U29" s="154"/>
      <c r="V29" s="156"/>
      <c r="W29" s="134"/>
      <c r="X29" s="156"/>
    </row>
    <row r="30" spans="2:24" ht="14.1" customHeight="1" x14ac:dyDescent="0.15">
      <c r="B30" s="187" t="s">
        <v>127</v>
      </c>
      <c r="C30" s="181"/>
      <c r="D30" s="209"/>
      <c r="E30" s="154"/>
      <c r="F30" s="156"/>
      <c r="G30" s="134"/>
      <c r="H30" s="156"/>
      <c r="I30" s="154"/>
      <c r="J30" s="156"/>
      <c r="K30" s="134"/>
      <c r="L30" s="156"/>
      <c r="M30" s="154"/>
      <c r="N30" s="156"/>
      <c r="O30" s="134"/>
      <c r="P30" s="156"/>
      <c r="Q30" s="154"/>
      <c r="R30" s="156"/>
      <c r="S30" s="134"/>
      <c r="T30" s="156"/>
      <c r="U30" s="154"/>
      <c r="V30" s="156"/>
      <c r="W30" s="134"/>
      <c r="X30" s="156"/>
    </row>
    <row r="31" spans="2:24" ht="14.1" customHeight="1" x14ac:dyDescent="0.15">
      <c r="B31" s="210">
        <v>41430</v>
      </c>
      <c r="C31" s="211"/>
      <c r="D31" s="212">
        <v>41436</v>
      </c>
      <c r="E31" s="686">
        <v>1575</v>
      </c>
      <c r="F31" s="687">
        <v>1785</v>
      </c>
      <c r="G31" s="688">
        <v>1657.2669654289366</v>
      </c>
      <c r="H31" s="328">
        <v>8662.7999999999993</v>
      </c>
      <c r="I31" s="686">
        <v>2100</v>
      </c>
      <c r="J31" s="687">
        <v>2310</v>
      </c>
      <c r="K31" s="688">
        <v>2223.652783680408</v>
      </c>
      <c r="L31" s="328">
        <v>2659.1</v>
      </c>
      <c r="M31" s="686">
        <v>2205</v>
      </c>
      <c r="N31" s="687">
        <v>2467.5</v>
      </c>
      <c r="O31" s="688">
        <v>2389.6477898496801</v>
      </c>
      <c r="P31" s="328">
        <v>2650.2</v>
      </c>
      <c r="Q31" s="686">
        <v>2257.5</v>
      </c>
      <c r="R31" s="687">
        <v>2520</v>
      </c>
      <c r="S31" s="688">
        <v>2403.8905181583341</v>
      </c>
      <c r="T31" s="328">
        <v>2418.6999999999998</v>
      </c>
      <c r="U31" s="686">
        <v>1890</v>
      </c>
      <c r="V31" s="687">
        <v>2152.5</v>
      </c>
      <c r="W31" s="688">
        <v>2024.8260227752005</v>
      </c>
      <c r="X31" s="328">
        <v>3124.7</v>
      </c>
    </row>
    <row r="32" spans="2:24" ht="14.1" customHeight="1" x14ac:dyDescent="0.15">
      <c r="B32" s="210" t="s">
        <v>128</v>
      </c>
      <c r="C32" s="211"/>
      <c r="D32" s="212"/>
      <c r="E32" s="660"/>
      <c r="F32" s="328"/>
      <c r="G32" s="658"/>
      <c r="H32" s="328"/>
      <c r="I32" s="660"/>
      <c r="J32" s="328"/>
      <c r="K32" s="658"/>
      <c r="L32" s="328"/>
      <c r="M32" s="660"/>
      <c r="N32" s="328"/>
      <c r="O32" s="658"/>
      <c r="P32" s="328"/>
      <c r="Q32" s="660"/>
      <c r="R32" s="328"/>
      <c r="S32" s="658"/>
      <c r="T32" s="328"/>
      <c r="U32" s="660"/>
      <c r="V32" s="328"/>
      <c r="W32" s="658"/>
      <c r="X32" s="328"/>
    </row>
    <row r="33" spans="2:24" ht="14.1" customHeight="1" x14ac:dyDescent="0.15">
      <c r="B33" s="210">
        <v>41437</v>
      </c>
      <c r="C33" s="211"/>
      <c r="D33" s="212">
        <v>41443</v>
      </c>
      <c r="E33" s="660">
        <v>1575</v>
      </c>
      <c r="F33" s="328">
        <v>1785</v>
      </c>
      <c r="G33" s="658">
        <v>1655.681197834424</v>
      </c>
      <c r="H33" s="328">
        <v>6575.3</v>
      </c>
      <c r="I33" s="660">
        <v>2100</v>
      </c>
      <c r="J33" s="328">
        <v>2310</v>
      </c>
      <c r="K33" s="658">
        <v>2236.6362325804903</v>
      </c>
      <c r="L33" s="328">
        <v>2538.9</v>
      </c>
      <c r="M33" s="660">
        <v>2205</v>
      </c>
      <c r="N33" s="328">
        <v>2467.5</v>
      </c>
      <c r="O33" s="658">
        <v>2328.4026497695859</v>
      </c>
      <c r="P33" s="328">
        <v>2342.1999999999998</v>
      </c>
      <c r="Q33" s="660">
        <v>2257.5</v>
      </c>
      <c r="R33" s="328">
        <v>2520</v>
      </c>
      <c r="S33" s="658">
        <v>2421.0119196988703</v>
      </c>
      <c r="T33" s="328">
        <v>1945.8</v>
      </c>
      <c r="U33" s="660">
        <v>1890</v>
      </c>
      <c r="V33" s="328">
        <v>2152.5</v>
      </c>
      <c r="W33" s="658">
        <v>2013.9125041349653</v>
      </c>
      <c r="X33" s="328">
        <v>2965.2</v>
      </c>
    </row>
    <row r="34" spans="2:24" ht="14.1" customHeight="1" x14ac:dyDescent="0.15">
      <c r="B34" s="210" t="s">
        <v>129</v>
      </c>
      <c r="C34" s="211"/>
      <c r="D34" s="212"/>
      <c r="E34" s="660"/>
      <c r="F34" s="328"/>
      <c r="G34" s="658"/>
      <c r="H34" s="328"/>
      <c r="I34" s="660"/>
      <c r="J34" s="328"/>
      <c r="K34" s="658"/>
      <c r="L34" s="328"/>
      <c r="M34" s="660"/>
      <c r="N34" s="328"/>
      <c r="O34" s="658"/>
      <c r="P34" s="328"/>
      <c r="Q34" s="660"/>
      <c r="R34" s="328"/>
      <c r="S34" s="658"/>
      <c r="T34" s="328"/>
      <c r="U34" s="660"/>
      <c r="V34" s="328"/>
      <c r="W34" s="658"/>
      <c r="X34" s="328"/>
    </row>
    <row r="35" spans="2:24" ht="14.1" customHeight="1" x14ac:dyDescent="0.15">
      <c r="B35" s="210">
        <v>41444</v>
      </c>
      <c r="C35" s="211"/>
      <c r="D35" s="212">
        <v>41450</v>
      </c>
      <c r="E35" s="660">
        <v>1575</v>
      </c>
      <c r="F35" s="328">
        <v>1785</v>
      </c>
      <c r="G35" s="658">
        <v>1671.335147810066</v>
      </c>
      <c r="H35" s="328">
        <v>8951.2000000000007</v>
      </c>
      <c r="I35" s="660">
        <v>2100</v>
      </c>
      <c r="J35" s="328">
        <v>2310</v>
      </c>
      <c r="K35" s="658">
        <v>2241.7834394904457</v>
      </c>
      <c r="L35" s="328">
        <v>2557.6999999999998</v>
      </c>
      <c r="M35" s="660">
        <v>2205</v>
      </c>
      <c r="N35" s="328">
        <v>2467.5</v>
      </c>
      <c r="O35" s="658">
        <v>2354.3190184049076</v>
      </c>
      <c r="P35" s="328">
        <v>2468.1</v>
      </c>
      <c r="Q35" s="660">
        <v>2257.5</v>
      </c>
      <c r="R35" s="328">
        <v>2520</v>
      </c>
      <c r="S35" s="658">
        <v>2446.8383604021656</v>
      </c>
      <c r="T35" s="328">
        <v>2151.9</v>
      </c>
      <c r="U35" s="660">
        <v>1890</v>
      </c>
      <c r="V35" s="328">
        <v>2152.5</v>
      </c>
      <c r="W35" s="658">
        <v>2043.9401140684413</v>
      </c>
      <c r="X35" s="328">
        <v>2674.7</v>
      </c>
    </row>
    <row r="36" spans="2:24" ht="14.1" customHeight="1" x14ac:dyDescent="0.15">
      <c r="B36" s="210" t="s">
        <v>130</v>
      </c>
      <c r="C36" s="211"/>
      <c r="D36" s="212"/>
      <c r="E36" s="660"/>
      <c r="F36" s="328"/>
      <c r="G36" s="658"/>
      <c r="H36" s="328"/>
      <c r="I36" s="660"/>
      <c r="J36" s="328"/>
      <c r="K36" s="658"/>
      <c r="L36" s="328"/>
      <c r="M36" s="660"/>
      <c r="N36" s="328"/>
      <c r="O36" s="658"/>
      <c r="P36" s="328"/>
      <c r="Q36" s="660"/>
      <c r="R36" s="328"/>
      <c r="S36" s="658"/>
      <c r="T36" s="328"/>
      <c r="U36" s="660"/>
      <c r="V36" s="328"/>
      <c r="W36" s="658"/>
      <c r="X36" s="328"/>
    </row>
    <row r="37" spans="2:24" ht="14.1" customHeight="1" x14ac:dyDescent="0.15">
      <c r="B37" s="210">
        <v>41451</v>
      </c>
      <c r="C37" s="211"/>
      <c r="D37" s="212">
        <v>41457</v>
      </c>
      <c r="E37" s="660">
        <v>1575</v>
      </c>
      <c r="F37" s="328">
        <v>1785</v>
      </c>
      <c r="G37" s="328">
        <v>1668.1733338365157</v>
      </c>
      <c r="H37" s="659">
        <v>6478.3</v>
      </c>
      <c r="I37" s="660">
        <v>2100</v>
      </c>
      <c r="J37" s="328">
        <v>2310</v>
      </c>
      <c r="K37" s="328">
        <v>2262.3623279098874</v>
      </c>
      <c r="L37" s="659">
        <v>2250.8000000000002</v>
      </c>
      <c r="M37" s="660">
        <v>2310</v>
      </c>
      <c r="N37" s="328">
        <v>2467.5</v>
      </c>
      <c r="O37" s="328">
        <v>2396.7433247200693</v>
      </c>
      <c r="P37" s="659">
        <v>2564.3000000000002</v>
      </c>
      <c r="Q37" s="660">
        <v>2310</v>
      </c>
      <c r="R37" s="328">
        <v>2520</v>
      </c>
      <c r="S37" s="328">
        <v>2444.9027725739975</v>
      </c>
      <c r="T37" s="659">
        <v>2228.1999999999998</v>
      </c>
      <c r="U37" s="660">
        <v>1890</v>
      </c>
      <c r="V37" s="328">
        <v>2205</v>
      </c>
      <c r="W37" s="328">
        <v>2091.1417012901816</v>
      </c>
      <c r="X37" s="659">
        <v>2459.6999999999998</v>
      </c>
    </row>
    <row r="38" spans="2:24" s="134" customFormat="1" ht="14.1" customHeight="1" x14ac:dyDescent="0.15">
      <c r="B38" s="210" t="s">
        <v>131</v>
      </c>
      <c r="C38" s="211"/>
      <c r="D38" s="212"/>
      <c r="E38" s="660"/>
      <c r="F38" s="328"/>
      <c r="G38" s="658"/>
      <c r="H38" s="328"/>
      <c r="I38" s="660"/>
      <c r="J38" s="328"/>
      <c r="K38" s="658"/>
      <c r="L38" s="328"/>
      <c r="M38" s="660"/>
      <c r="N38" s="328"/>
      <c r="O38" s="658"/>
      <c r="P38" s="328"/>
      <c r="Q38" s="660"/>
      <c r="R38" s="328"/>
      <c r="S38" s="658"/>
      <c r="T38" s="328"/>
      <c r="U38" s="660"/>
      <c r="V38" s="328"/>
      <c r="W38" s="658"/>
      <c r="X38" s="328"/>
    </row>
    <row r="39" spans="2:24" s="134" customFormat="1" ht="14.1" customHeight="1" x14ac:dyDescent="0.15">
      <c r="B39" s="222"/>
      <c r="C39" s="223"/>
      <c r="D39" s="224"/>
      <c r="E39" s="689"/>
      <c r="F39" s="661"/>
      <c r="G39" s="690"/>
      <c r="H39" s="661"/>
      <c r="I39" s="689"/>
      <c r="J39" s="661"/>
      <c r="K39" s="690"/>
      <c r="L39" s="661"/>
      <c r="M39" s="689"/>
      <c r="N39" s="661"/>
      <c r="O39" s="690"/>
      <c r="P39" s="661"/>
      <c r="Q39" s="689"/>
      <c r="R39" s="661"/>
      <c r="S39" s="690"/>
      <c r="T39" s="661"/>
      <c r="U39" s="689"/>
      <c r="V39" s="661"/>
      <c r="W39" s="690"/>
      <c r="X39" s="661"/>
    </row>
    <row r="41" spans="2:24" x14ac:dyDescent="0.15">
      <c r="X41" s="134"/>
    </row>
    <row r="42" spans="2:24" x14ac:dyDescent="0.15"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34"/>
    </row>
    <row r="43" spans="2:24" x14ac:dyDescent="0.15">
      <c r="X43" s="134"/>
    </row>
    <row r="44" spans="2:24" x14ac:dyDescent="0.15">
      <c r="X44" s="134"/>
    </row>
    <row r="45" spans="2:24" x14ac:dyDescent="0.15">
      <c r="X45" s="134"/>
    </row>
    <row r="46" spans="2:24" x14ac:dyDescent="0.15">
      <c r="X46" s="134"/>
    </row>
    <row r="47" spans="2:24" x14ac:dyDescent="0.15">
      <c r="X47" s="134"/>
    </row>
    <row r="48" spans="2:24" x14ac:dyDescent="0.15">
      <c r="X48" s="134"/>
    </row>
  </sheetData>
  <phoneticPr fontId="6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Normal="10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19" customFormat="1" ht="19.5" customHeight="1" x14ac:dyDescent="0.15">
      <c r="A1" s="88"/>
      <c r="C1" s="2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8" s="26" customFormat="1" ht="15" customHeight="1" x14ac:dyDescent="0.15">
      <c r="A2" s="95"/>
      <c r="B2" s="95"/>
      <c r="C2" s="22" t="s">
        <v>72</v>
      </c>
      <c r="D2" s="23" t="s">
        <v>73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8" s="9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82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</row>
    <row r="4" spans="1:38" ht="18.75" customHeight="1" x14ac:dyDescent="0.15">
      <c r="A4" s="30"/>
      <c r="B4" s="31"/>
      <c r="C4" s="32"/>
      <c r="D4" s="765" t="s">
        <v>42</v>
      </c>
      <c r="E4" s="766"/>
      <c r="F4" s="766"/>
      <c r="G4" s="766"/>
      <c r="H4" s="767"/>
      <c r="I4" s="33"/>
      <c r="J4" s="33"/>
      <c r="K4" s="765" t="s">
        <v>43</v>
      </c>
      <c r="L4" s="766"/>
      <c r="M4" s="767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8" ht="18.75" customHeight="1" x14ac:dyDescent="0.15">
      <c r="A5" s="36"/>
      <c r="B5" s="37"/>
      <c r="C5" s="38"/>
      <c r="D5" s="768" t="s">
        <v>44</v>
      </c>
      <c r="E5" s="769"/>
      <c r="F5" s="39" t="s">
        <v>45</v>
      </c>
      <c r="G5" s="40" t="s">
        <v>46</v>
      </c>
      <c r="H5" s="770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770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8" ht="18.75" customHeight="1" x14ac:dyDescent="0.15">
      <c r="A6" s="42"/>
      <c r="B6" s="43"/>
      <c r="C6" s="44"/>
      <c r="D6" s="109" t="s">
        <v>55</v>
      </c>
      <c r="E6" s="108" t="s">
        <v>56</v>
      </c>
      <c r="F6" s="45" t="s">
        <v>57</v>
      </c>
      <c r="G6" s="46" t="s">
        <v>56</v>
      </c>
      <c r="H6" s="771"/>
      <c r="I6" s="47"/>
      <c r="J6" s="47"/>
      <c r="K6" s="45" t="s">
        <v>58</v>
      </c>
      <c r="L6" s="45" t="s">
        <v>59</v>
      </c>
      <c r="M6" s="771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8" ht="16.5" customHeight="1" x14ac:dyDescent="0.15">
      <c r="A7" s="48" t="s">
        <v>0</v>
      </c>
      <c r="B7" s="49">
        <v>21</v>
      </c>
      <c r="C7" s="50" t="s">
        <v>1</v>
      </c>
      <c r="D7" s="110"/>
      <c r="E7" s="96">
        <v>2061874.3</v>
      </c>
      <c r="F7" s="51">
        <v>5531752.2999999989</v>
      </c>
      <c r="G7" s="52">
        <v>901119.90000000014</v>
      </c>
      <c r="H7" s="51">
        <v>8494746.4999999981</v>
      </c>
      <c r="I7" s="51">
        <v>946804</v>
      </c>
      <c r="J7" s="51">
        <v>9441550.4999999981</v>
      </c>
      <c r="K7" s="51">
        <v>15266193</v>
      </c>
      <c r="L7" s="51">
        <v>414161.00000000006</v>
      </c>
      <c r="M7" s="51">
        <v>15680354</v>
      </c>
      <c r="N7" s="51">
        <v>2773545</v>
      </c>
      <c r="O7" s="51">
        <v>18453899</v>
      </c>
      <c r="P7" s="51">
        <v>27895449.5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ht="16.5" customHeight="1" x14ac:dyDescent="0.15">
      <c r="A8" s="53" t="s">
        <v>60</v>
      </c>
      <c r="B8" s="49">
        <v>22</v>
      </c>
      <c r="C8" s="54" t="s">
        <v>60</v>
      </c>
      <c r="D8" s="51"/>
      <c r="E8" s="96">
        <v>1966046</v>
      </c>
      <c r="F8" s="51">
        <v>5335633</v>
      </c>
      <c r="G8" s="52">
        <v>1032472.1</v>
      </c>
      <c r="H8" s="51">
        <v>8334151.0999999996</v>
      </c>
      <c r="I8" s="51">
        <v>1238616</v>
      </c>
      <c r="J8" s="51">
        <v>9572767.0999999996</v>
      </c>
      <c r="K8" s="51">
        <v>17758964</v>
      </c>
      <c r="L8" s="51">
        <v>610573</v>
      </c>
      <c r="M8" s="51">
        <v>18369537</v>
      </c>
      <c r="N8" s="51">
        <v>3037007</v>
      </c>
      <c r="O8" s="51">
        <v>21406544</v>
      </c>
      <c r="P8" s="51">
        <v>30979311.100000001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6.5" customHeight="1" x14ac:dyDescent="0.15">
      <c r="A9" s="53" t="s">
        <v>60</v>
      </c>
      <c r="B9" s="49">
        <v>23</v>
      </c>
      <c r="C9" s="54" t="s">
        <v>60</v>
      </c>
      <c r="D9" s="51"/>
      <c r="E9" s="52">
        <v>1930793</v>
      </c>
      <c r="F9" s="51">
        <v>4699150</v>
      </c>
      <c r="G9" s="51">
        <v>1071674</v>
      </c>
      <c r="H9" s="51">
        <v>7701616</v>
      </c>
      <c r="I9" s="51">
        <v>1349425</v>
      </c>
      <c r="J9" s="51">
        <v>9051041</v>
      </c>
      <c r="K9" s="51">
        <v>18071463</v>
      </c>
      <c r="L9" s="51">
        <v>446995</v>
      </c>
      <c r="M9" s="51">
        <v>18518458</v>
      </c>
      <c r="N9" s="51">
        <v>3363768</v>
      </c>
      <c r="O9" s="51">
        <v>21882226</v>
      </c>
      <c r="P9" s="52">
        <v>30933267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6.5" customHeight="1" x14ac:dyDescent="0.15">
      <c r="A10" s="55" t="s">
        <v>60</v>
      </c>
      <c r="B10" s="56">
        <v>24</v>
      </c>
      <c r="C10" s="57" t="s">
        <v>60</v>
      </c>
      <c r="D10" s="59"/>
      <c r="E10" s="59">
        <v>1908774</v>
      </c>
      <c r="F10" s="59">
        <v>4574522</v>
      </c>
      <c r="G10" s="58">
        <v>1962948</v>
      </c>
      <c r="H10" s="59">
        <v>10409191</v>
      </c>
      <c r="I10" s="59">
        <v>415686</v>
      </c>
      <c r="J10" s="59">
        <v>10824877</v>
      </c>
      <c r="K10" s="59">
        <v>16525459</v>
      </c>
      <c r="L10" s="59">
        <v>564333</v>
      </c>
      <c r="M10" s="59">
        <v>17089792</v>
      </c>
      <c r="N10" s="59">
        <v>4714607</v>
      </c>
      <c r="O10" s="59">
        <v>21804399</v>
      </c>
      <c r="P10" s="58">
        <v>32629276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ht="16.5" customHeight="1" x14ac:dyDescent="0.15">
      <c r="A11" s="62"/>
      <c r="B11" s="49">
        <v>11</v>
      </c>
      <c r="C11" s="64"/>
      <c r="D11" s="51"/>
      <c r="E11" s="121">
        <v>135364</v>
      </c>
      <c r="F11" s="122">
        <v>372455</v>
      </c>
      <c r="G11" s="122">
        <v>78568</v>
      </c>
      <c r="H11" s="122">
        <f t="shared" ref="H11:H26" si="0">SUM(E11:G11)</f>
        <v>586387</v>
      </c>
      <c r="I11" s="122">
        <v>42937</v>
      </c>
      <c r="J11" s="122">
        <f t="shared" ref="J11:J26" si="1">H11+I11</f>
        <v>629324</v>
      </c>
      <c r="K11" s="122">
        <v>1568025</v>
      </c>
      <c r="L11" s="122">
        <v>27618</v>
      </c>
      <c r="M11" s="122">
        <f t="shared" ref="M11:M26" si="2">K11+L11</f>
        <v>1595643</v>
      </c>
      <c r="N11" s="122">
        <v>311587</v>
      </c>
      <c r="O11" s="122">
        <f t="shared" ref="O11:O26" si="3">M11+N11</f>
        <v>1907230</v>
      </c>
      <c r="P11" s="121">
        <f t="shared" ref="P11:P26" si="4">J11+O11</f>
        <v>2536554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6.5" customHeight="1" x14ac:dyDescent="0.15">
      <c r="A12" s="62"/>
      <c r="B12" s="49">
        <v>12</v>
      </c>
      <c r="C12" s="64"/>
      <c r="D12" s="51"/>
      <c r="E12" s="121">
        <v>207191</v>
      </c>
      <c r="F12" s="122">
        <v>493232</v>
      </c>
      <c r="G12" s="121">
        <v>83657</v>
      </c>
      <c r="H12" s="122">
        <f t="shared" si="0"/>
        <v>784080</v>
      </c>
      <c r="I12" s="122">
        <v>44943</v>
      </c>
      <c r="J12" s="122">
        <f t="shared" si="1"/>
        <v>829023</v>
      </c>
      <c r="K12" s="122">
        <v>1506184</v>
      </c>
      <c r="L12" s="122">
        <v>27653</v>
      </c>
      <c r="M12" s="122">
        <f t="shared" si="2"/>
        <v>1533837</v>
      </c>
      <c r="N12" s="122">
        <v>342759</v>
      </c>
      <c r="O12" s="122">
        <f t="shared" si="3"/>
        <v>1876596</v>
      </c>
      <c r="P12" s="121">
        <f t="shared" si="4"/>
        <v>2705619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6.5" customHeight="1" x14ac:dyDescent="0.15">
      <c r="A13" s="62" t="s">
        <v>76</v>
      </c>
      <c r="B13" s="49">
        <v>1</v>
      </c>
      <c r="C13" s="64" t="s">
        <v>61</v>
      </c>
      <c r="D13" s="51"/>
      <c r="E13" s="122">
        <v>153714.10000000003</v>
      </c>
      <c r="F13" s="122">
        <v>288772.29999999993</v>
      </c>
      <c r="G13" s="122">
        <v>43768.999999999993</v>
      </c>
      <c r="H13" s="122">
        <f t="shared" si="0"/>
        <v>486255.39999999997</v>
      </c>
      <c r="I13" s="122">
        <v>40743.399999999994</v>
      </c>
      <c r="J13" s="122">
        <f t="shared" si="1"/>
        <v>526998.79999999993</v>
      </c>
      <c r="K13" s="122">
        <v>1316532.7</v>
      </c>
      <c r="L13" s="117">
        <v>28634.600000000006</v>
      </c>
      <c r="M13" s="122">
        <f t="shared" si="2"/>
        <v>1345167.3</v>
      </c>
      <c r="N13" s="122">
        <v>358794.59999999992</v>
      </c>
      <c r="O13" s="122">
        <f t="shared" si="3"/>
        <v>1703961.9</v>
      </c>
      <c r="P13" s="121">
        <f t="shared" si="4"/>
        <v>2230960.6999999997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ht="16.5" customHeight="1" x14ac:dyDescent="0.15">
      <c r="A14" s="62"/>
      <c r="B14" s="49">
        <v>2</v>
      </c>
      <c r="C14" s="64"/>
      <c r="D14" s="51"/>
      <c r="E14" s="122">
        <v>137918.20000000001</v>
      </c>
      <c r="F14" s="121">
        <v>327361.69999999995</v>
      </c>
      <c r="G14" s="122">
        <v>68588.2</v>
      </c>
      <c r="H14" s="122">
        <f t="shared" si="0"/>
        <v>533868.1</v>
      </c>
      <c r="I14" s="117">
        <v>47081.4</v>
      </c>
      <c r="J14" s="122">
        <f t="shared" si="1"/>
        <v>580949.5</v>
      </c>
      <c r="K14" s="122">
        <v>1370442.4000000001</v>
      </c>
      <c r="L14" s="123">
        <v>33654.9</v>
      </c>
      <c r="M14" s="122">
        <f t="shared" si="2"/>
        <v>1404097.3</v>
      </c>
      <c r="N14" s="122">
        <v>367503.6</v>
      </c>
      <c r="O14" s="122">
        <f t="shared" si="3"/>
        <v>1771600.9</v>
      </c>
      <c r="P14" s="122">
        <f t="shared" si="4"/>
        <v>2352550.4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6.5" customHeight="1" x14ac:dyDescent="0.15">
      <c r="A15" s="62"/>
      <c r="B15" s="49">
        <v>3</v>
      </c>
      <c r="C15" s="64"/>
      <c r="D15" s="51"/>
      <c r="E15" s="122">
        <v>126905.5</v>
      </c>
      <c r="F15" s="123">
        <v>333975.89999999997</v>
      </c>
      <c r="G15" s="122">
        <v>56541.299999999988</v>
      </c>
      <c r="H15" s="122">
        <f t="shared" si="0"/>
        <v>517422.69999999995</v>
      </c>
      <c r="I15" s="117">
        <v>21562.400000000001</v>
      </c>
      <c r="J15" s="122">
        <f t="shared" si="1"/>
        <v>538985.1</v>
      </c>
      <c r="K15" s="122">
        <v>1255800.5</v>
      </c>
      <c r="L15" s="123">
        <v>27509.9</v>
      </c>
      <c r="M15" s="122">
        <f t="shared" si="2"/>
        <v>1283310.3999999999</v>
      </c>
      <c r="N15" s="122">
        <v>315039.10000000003</v>
      </c>
      <c r="O15" s="122">
        <f t="shared" si="3"/>
        <v>1598349.5</v>
      </c>
      <c r="P15" s="121">
        <f t="shared" si="4"/>
        <v>2137334.6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6.5" customHeight="1" x14ac:dyDescent="0.15">
      <c r="A16" s="62"/>
      <c r="B16" s="49">
        <v>4</v>
      </c>
      <c r="C16" s="64"/>
      <c r="D16" s="51"/>
      <c r="E16" s="121">
        <v>146697.79999999999</v>
      </c>
      <c r="F16" s="123">
        <v>433315.00000000006</v>
      </c>
      <c r="G16" s="122">
        <v>104237.6</v>
      </c>
      <c r="H16" s="122">
        <f t="shared" si="0"/>
        <v>684250.4</v>
      </c>
      <c r="I16" s="117">
        <v>36706.5</v>
      </c>
      <c r="J16" s="122">
        <f t="shared" si="1"/>
        <v>720956.9</v>
      </c>
      <c r="K16" s="122">
        <v>1538372.9</v>
      </c>
      <c r="L16" s="123">
        <v>30607.7</v>
      </c>
      <c r="M16" s="122">
        <f t="shared" si="2"/>
        <v>1568980.5999999999</v>
      </c>
      <c r="N16" s="122">
        <v>582404</v>
      </c>
      <c r="O16" s="122">
        <f t="shared" si="3"/>
        <v>2151384.5999999996</v>
      </c>
      <c r="P16" s="121">
        <f t="shared" si="4"/>
        <v>2872341.4999999995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6.5" customHeight="1" x14ac:dyDescent="0.15">
      <c r="A17" s="62"/>
      <c r="B17" s="49">
        <v>5</v>
      </c>
      <c r="C17" s="64"/>
      <c r="D17" s="51"/>
      <c r="E17" s="122">
        <v>169311.2</v>
      </c>
      <c r="F17" s="123">
        <v>382239.50000000006</v>
      </c>
      <c r="G17" s="122">
        <v>107170.3</v>
      </c>
      <c r="H17" s="122">
        <f t="shared" si="0"/>
        <v>658721.00000000012</v>
      </c>
      <c r="I17" s="117">
        <v>41137.599999999999</v>
      </c>
      <c r="J17" s="122">
        <f t="shared" si="1"/>
        <v>699858.60000000009</v>
      </c>
      <c r="K17" s="122">
        <v>1428981.0999999999</v>
      </c>
      <c r="L17" s="117">
        <v>76637.5</v>
      </c>
      <c r="M17" s="122">
        <f t="shared" si="2"/>
        <v>1505618.5999999999</v>
      </c>
      <c r="N17" s="122">
        <v>383982.4</v>
      </c>
      <c r="O17" s="122">
        <f t="shared" si="3"/>
        <v>1889601</v>
      </c>
      <c r="P17" s="121">
        <f t="shared" si="4"/>
        <v>2589459.6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6.5" customHeight="1" x14ac:dyDescent="0.15">
      <c r="A18" s="62"/>
      <c r="B18" s="49">
        <v>6</v>
      </c>
      <c r="C18" s="64"/>
      <c r="D18" s="51"/>
      <c r="E18" s="122">
        <v>140723.1</v>
      </c>
      <c r="F18" s="123">
        <v>429679.09999999992</v>
      </c>
      <c r="G18" s="122">
        <v>81265.599999999991</v>
      </c>
      <c r="H18" s="122">
        <f t="shared" si="0"/>
        <v>651667.79999999993</v>
      </c>
      <c r="I18" s="124">
        <v>30069.4</v>
      </c>
      <c r="J18" s="122">
        <f t="shared" si="1"/>
        <v>681737.2</v>
      </c>
      <c r="K18" s="122">
        <v>1353653.2999999998</v>
      </c>
      <c r="L18" s="117">
        <v>57863.7</v>
      </c>
      <c r="M18" s="122">
        <f t="shared" si="2"/>
        <v>1411516.9999999998</v>
      </c>
      <c r="N18" s="122">
        <v>371236.7</v>
      </c>
      <c r="O18" s="122">
        <f t="shared" si="3"/>
        <v>1782753.6999999997</v>
      </c>
      <c r="P18" s="121">
        <f t="shared" si="4"/>
        <v>2464490.8999999994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6.5" customHeight="1" x14ac:dyDescent="0.15">
      <c r="A19" s="62"/>
      <c r="B19" s="49">
        <v>7</v>
      </c>
      <c r="C19" s="64"/>
      <c r="D19" s="51"/>
      <c r="E19" s="126">
        <v>141796.20000000001</v>
      </c>
      <c r="F19" s="123">
        <v>418613.89999999991</v>
      </c>
      <c r="G19" s="117">
        <v>103805.6</v>
      </c>
      <c r="H19" s="122">
        <f t="shared" si="0"/>
        <v>664215.69999999984</v>
      </c>
      <c r="I19" s="117">
        <v>28318.499999999996</v>
      </c>
      <c r="J19" s="122">
        <f t="shared" si="1"/>
        <v>692534.19999999984</v>
      </c>
      <c r="K19" s="122">
        <v>1397250.7</v>
      </c>
      <c r="L19" s="117">
        <v>42128.5</v>
      </c>
      <c r="M19" s="122">
        <f t="shared" si="2"/>
        <v>1439379.2</v>
      </c>
      <c r="N19" s="122">
        <v>444129.6</v>
      </c>
      <c r="O19" s="122">
        <f t="shared" si="3"/>
        <v>1883508.7999999998</v>
      </c>
      <c r="P19" s="121">
        <f t="shared" si="4"/>
        <v>2576042.9999999995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6.5" customHeight="1" x14ac:dyDescent="0.15">
      <c r="A20" s="62"/>
      <c r="B20" s="49">
        <v>8</v>
      </c>
      <c r="C20" s="64"/>
      <c r="D20" s="51"/>
      <c r="E20" s="126">
        <v>190880.1</v>
      </c>
      <c r="F20" s="123">
        <v>423490.49999999994</v>
      </c>
      <c r="G20" s="117">
        <v>89917.3</v>
      </c>
      <c r="H20" s="122">
        <f t="shared" si="0"/>
        <v>704287.9</v>
      </c>
      <c r="I20" s="117">
        <v>21388.300000000003</v>
      </c>
      <c r="J20" s="122">
        <f t="shared" si="1"/>
        <v>725676.20000000007</v>
      </c>
      <c r="K20" s="122">
        <v>1355272.7000000002</v>
      </c>
      <c r="L20" s="117">
        <v>25900.800000000003</v>
      </c>
      <c r="M20" s="122">
        <f t="shared" si="2"/>
        <v>1381173.5000000002</v>
      </c>
      <c r="N20" s="122">
        <v>463612</v>
      </c>
      <c r="O20" s="122">
        <f t="shared" si="3"/>
        <v>1844785.5000000002</v>
      </c>
      <c r="P20" s="121">
        <f t="shared" si="4"/>
        <v>2570461.7000000002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6.5" customHeight="1" x14ac:dyDescent="0.25">
      <c r="A21" s="62"/>
      <c r="B21" s="49">
        <v>9</v>
      </c>
      <c r="C21" s="64"/>
      <c r="D21" s="51"/>
      <c r="E21" s="126">
        <v>130647.29999999999</v>
      </c>
      <c r="F21" s="123">
        <v>353824.9</v>
      </c>
      <c r="G21" s="115">
        <f>SUM(G6:G20)</f>
        <v>5785733.8999999985</v>
      </c>
      <c r="H21" s="122">
        <f t="shared" si="0"/>
        <v>6270206.0999999987</v>
      </c>
      <c r="I21" s="117">
        <v>31463.699999999997</v>
      </c>
      <c r="J21" s="122">
        <f t="shared" si="1"/>
        <v>6301669.7999999989</v>
      </c>
      <c r="K21" s="122">
        <v>1129526.8999999999</v>
      </c>
      <c r="L21" s="117">
        <v>38111.300000000003</v>
      </c>
      <c r="M21" s="122">
        <f t="shared" si="2"/>
        <v>1167638.2</v>
      </c>
      <c r="N21" s="122">
        <v>221710.5</v>
      </c>
      <c r="O21" s="122">
        <f t="shared" si="3"/>
        <v>1389348.7</v>
      </c>
      <c r="P21" s="121">
        <f t="shared" si="4"/>
        <v>7691018.4999999991</v>
      </c>
      <c r="Q21" s="34"/>
      <c r="R21" s="98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6.5" customHeight="1" x14ac:dyDescent="0.25">
      <c r="A22" s="62"/>
      <c r="B22" s="49">
        <v>10</v>
      </c>
      <c r="C22" s="64"/>
      <c r="D22" s="51"/>
      <c r="E22" s="126">
        <v>162513</v>
      </c>
      <c r="F22" s="123">
        <v>390793.3</v>
      </c>
      <c r="G22" s="115">
        <v>92739.199999999997</v>
      </c>
      <c r="H22" s="122">
        <f t="shared" si="0"/>
        <v>646045.5</v>
      </c>
      <c r="I22" s="117">
        <v>25998.200000000004</v>
      </c>
      <c r="J22" s="122">
        <f t="shared" si="1"/>
        <v>672043.7</v>
      </c>
      <c r="K22" s="122">
        <v>1474005.2999999998</v>
      </c>
      <c r="L22" s="117">
        <v>59934.900000000009</v>
      </c>
      <c r="M22" s="122">
        <f t="shared" si="2"/>
        <v>1533940.1999999997</v>
      </c>
      <c r="N22" s="122">
        <v>434444.30000000005</v>
      </c>
      <c r="O22" s="122">
        <f t="shared" si="3"/>
        <v>1968384.4999999998</v>
      </c>
      <c r="P22" s="121">
        <f t="shared" si="4"/>
        <v>2640428.1999999997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6.5" customHeight="1" x14ac:dyDescent="0.25">
      <c r="A23" s="62"/>
      <c r="B23" s="49">
        <v>11</v>
      </c>
      <c r="C23" s="64"/>
      <c r="D23" s="51"/>
      <c r="E23" s="126">
        <v>168682.20000000004</v>
      </c>
      <c r="F23" s="127">
        <v>408408.20000000007</v>
      </c>
      <c r="G23" s="115">
        <v>85876.6</v>
      </c>
      <c r="H23" s="122">
        <f t="shared" si="0"/>
        <v>662967.00000000012</v>
      </c>
      <c r="I23" s="117">
        <v>48138.599999999991</v>
      </c>
      <c r="J23" s="122">
        <f t="shared" si="1"/>
        <v>711105.60000000009</v>
      </c>
      <c r="K23" s="122">
        <v>1434663.9</v>
      </c>
      <c r="L23" s="124">
        <v>78794.399999999994</v>
      </c>
      <c r="M23" s="122">
        <f t="shared" si="2"/>
        <v>1513458.2999999998</v>
      </c>
      <c r="N23" s="121">
        <v>388176.69999999995</v>
      </c>
      <c r="O23" s="122">
        <f t="shared" si="3"/>
        <v>1901634.9999999998</v>
      </c>
      <c r="P23" s="121">
        <f t="shared" si="4"/>
        <v>2612740.5999999996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6.5" customHeight="1" x14ac:dyDescent="0.25">
      <c r="A24" s="62"/>
      <c r="B24" s="49">
        <v>12</v>
      </c>
      <c r="C24" s="64"/>
      <c r="D24" s="51"/>
      <c r="E24" s="126">
        <v>238985.30000000002</v>
      </c>
      <c r="F24" s="123">
        <v>384047.2</v>
      </c>
      <c r="G24" s="115">
        <v>105928.90000000001</v>
      </c>
      <c r="H24" s="122">
        <f t="shared" si="0"/>
        <v>728961.4</v>
      </c>
      <c r="I24" s="117">
        <v>43078</v>
      </c>
      <c r="J24" s="122">
        <f t="shared" si="1"/>
        <v>772039.4</v>
      </c>
      <c r="K24" s="122">
        <v>1470956.7</v>
      </c>
      <c r="L24" s="117">
        <v>64554.700000000004</v>
      </c>
      <c r="M24" s="122">
        <f t="shared" si="2"/>
        <v>1535511.4</v>
      </c>
      <c r="N24" s="122">
        <v>383573.8</v>
      </c>
      <c r="O24" s="122">
        <f t="shared" si="3"/>
        <v>1919085.2</v>
      </c>
      <c r="P24" s="121">
        <f t="shared" si="4"/>
        <v>2691124.6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6.5" customHeight="1" x14ac:dyDescent="0.25">
      <c r="A25" s="129" t="s">
        <v>81</v>
      </c>
      <c r="B25" s="49">
        <v>1</v>
      </c>
      <c r="C25" s="64" t="s">
        <v>61</v>
      </c>
      <c r="D25" s="51"/>
      <c r="E25" s="126">
        <v>179441.8</v>
      </c>
      <c r="F25" s="123">
        <v>305207.7</v>
      </c>
      <c r="G25" s="115">
        <v>82276.599999999991</v>
      </c>
      <c r="H25" s="122">
        <f t="shared" si="0"/>
        <v>566926.1</v>
      </c>
      <c r="I25" s="117">
        <v>24558.200000000004</v>
      </c>
      <c r="J25" s="122">
        <f t="shared" si="1"/>
        <v>591484.29999999993</v>
      </c>
      <c r="K25" s="122">
        <v>1389554.6</v>
      </c>
      <c r="L25" s="117">
        <v>92738.8</v>
      </c>
      <c r="M25" s="122">
        <f t="shared" si="2"/>
        <v>1482293.4000000001</v>
      </c>
      <c r="N25" s="122">
        <v>403003.6</v>
      </c>
      <c r="O25" s="122">
        <f t="shared" si="3"/>
        <v>1885297</v>
      </c>
      <c r="P25" s="121">
        <f t="shared" si="4"/>
        <v>2476781.2999999998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6.5" customHeight="1" x14ac:dyDescent="0.25">
      <c r="A26" s="129"/>
      <c r="B26" s="49">
        <v>2</v>
      </c>
      <c r="C26" s="64"/>
      <c r="D26" s="51"/>
      <c r="E26" s="126">
        <v>141076.19999999998</v>
      </c>
      <c r="F26" s="123">
        <v>340402.9</v>
      </c>
      <c r="G26" s="115">
        <v>116955.4</v>
      </c>
      <c r="H26" s="122">
        <f t="shared" si="0"/>
        <v>598434.5</v>
      </c>
      <c r="I26" s="117">
        <v>27283.199999999997</v>
      </c>
      <c r="J26" s="122">
        <f t="shared" si="1"/>
        <v>625717.69999999995</v>
      </c>
      <c r="K26" s="122">
        <v>1402474.7</v>
      </c>
      <c r="L26" s="117">
        <v>75115.7</v>
      </c>
      <c r="M26" s="122">
        <f t="shared" si="2"/>
        <v>1477590.4</v>
      </c>
      <c r="N26" s="122">
        <v>332477.29999999993</v>
      </c>
      <c r="O26" s="122">
        <f t="shared" si="3"/>
        <v>1810067.6999999997</v>
      </c>
      <c r="P26" s="121">
        <f t="shared" si="4"/>
        <v>2435785.3999999994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25">
      <c r="A27" s="129"/>
      <c r="B27" s="49">
        <v>3</v>
      </c>
      <c r="C27" s="64"/>
      <c r="D27" s="51"/>
      <c r="E27" s="126">
        <v>154188.5</v>
      </c>
      <c r="F27" s="123">
        <v>342447.60000000003</v>
      </c>
      <c r="G27" s="130">
        <v>90325.9</v>
      </c>
      <c r="H27" s="122">
        <f>SUM(E27:G27)</f>
        <v>586962</v>
      </c>
      <c r="I27" s="117">
        <v>13613.5</v>
      </c>
      <c r="J27" s="122">
        <f>H27+I27</f>
        <v>600575.5</v>
      </c>
      <c r="K27" s="122">
        <v>1156165.2</v>
      </c>
      <c r="L27" s="117">
        <v>54950.499999999993</v>
      </c>
      <c r="M27" s="122">
        <f>K27+L27</f>
        <v>1211115.7</v>
      </c>
      <c r="N27" s="122">
        <v>221416.89999999997</v>
      </c>
      <c r="O27" s="122">
        <f>M27+N27</f>
        <v>1432532.5999999999</v>
      </c>
      <c r="P27" s="121">
        <f>J27+O27</f>
        <v>2033108.0999999999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25">
      <c r="A28" s="129"/>
      <c r="B28" s="49">
        <v>4</v>
      </c>
      <c r="C28" s="64"/>
      <c r="D28" s="51"/>
      <c r="E28" s="126">
        <v>167897.39999999997</v>
      </c>
      <c r="F28" s="123">
        <v>291538.8</v>
      </c>
      <c r="G28" s="115">
        <v>97382.099999999991</v>
      </c>
      <c r="H28" s="122">
        <f>SUM(E28:G28)</f>
        <v>556818.29999999993</v>
      </c>
      <c r="I28" s="117">
        <v>11884.9</v>
      </c>
      <c r="J28" s="122">
        <f>H28+I28</f>
        <v>568703.19999999995</v>
      </c>
      <c r="K28" s="122">
        <v>1338722.2999999998</v>
      </c>
      <c r="L28" s="117">
        <v>63639.6</v>
      </c>
      <c r="M28" s="122">
        <f>K28+L28</f>
        <v>1402361.9</v>
      </c>
      <c r="N28" s="122">
        <v>288578.2</v>
      </c>
      <c r="O28" s="122">
        <f>M28+N28</f>
        <v>1690940.0999999999</v>
      </c>
      <c r="P28" s="121">
        <f>J28+O28</f>
        <v>2259643.2999999998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25">
      <c r="A29" s="129"/>
      <c r="B29" s="49">
        <v>5</v>
      </c>
      <c r="C29" s="64"/>
      <c r="D29" s="51"/>
      <c r="E29" s="126">
        <v>194633.10000000003</v>
      </c>
      <c r="F29" s="123">
        <v>331516.7</v>
      </c>
      <c r="G29" s="115">
        <v>82000.2</v>
      </c>
      <c r="H29" s="122">
        <f>SUM(E29:G29)</f>
        <v>608150</v>
      </c>
      <c r="I29" s="117">
        <v>14450.900000000001</v>
      </c>
      <c r="J29" s="122">
        <f>H29+I29</f>
        <v>622600.9</v>
      </c>
      <c r="K29" s="122">
        <v>1513521.8</v>
      </c>
      <c r="L29" s="117">
        <v>57416.6</v>
      </c>
      <c r="M29" s="122">
        <f>K29+L29</f>
        <v>1570938.4000000001</v>
      </c>
      <c r="N29" s="122">
        <v>317797.99999999994</v>
      </c>
      <c r="O29" s="122">
        <f>M29+N29</f>
        <v>1888736.4000000001</v>
      </c>
      <c r="P29" s="121">
        <f>J29+O29</f>
        <v>2511337.3000000003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25">
      <c r="A30" s="128"/>
      <c r="B30" s="56">
        <v>6</v>
      </c>
      <c r="C30" s="99"/>
      <c r="D30" s="59"/>
      <c r="E30" s="125">
        <v>139096.6</v>
      </c>
      <c r="F30" s="761">
        <v>0</v>
      </c>
      <c r="G30" s="762">
        <v>0</v>
      </c>
      <c r="H30" s="119">
        <f>SUM(E30:G30)</f>
        <v>139096.6</v>
      </c>
      <c r="I30" s="118">
        <v>11438.1</v>
      </c>
      <c r="J30" s="119">
        <f>H30+I30</f>
        <v>150534.70000000001</v>
      </c>
      <c r="K30" s="119">
        <v>1212176.3</v>
      </c>
      <c r="L30" s="118">
        <v>51982.9</v>
      </c>
      <c r="M30" s="119">
        <f>K30+L30</f>
        <v>1264159.2</v>
      </c>
      <c r="N30" s="119">
        <v>298570.89999999997</v>
      </c>
      <c r="O30" s="119">
        <f>M30+N30</f>
        <v>1562730.0999999999</v>
      </c>
      <c r="P30" s="120">
        <f>J30+O30</f>
        <v>1713264.7999999998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15">
      <c r="A31" s="71"/>
      <c r="B31" s="71"/>
      <c r="C31" s="72" t="s">
        <v>68</v>
      </c>
      <c r="D31" s="85" t="s">
        <v>69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4:38" x14ac:dyDescent="0.15">
      <c r="D33" s="100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4:38" x14ac:dyDescent="0.15"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4:38" x14ac:dyDescent="0.15"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4:38" x14ac:dyDescent="0.15"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4:38" x14ac:dyDescent="0.15"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4:38" x14ac:dyDescent="0.15"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4:38" x14ac:dyDescent="0.15"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4:38" x14ac:dyDescent="0.15"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4:38" x14ac:dyDescent="0.15"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4:38" x14ac:dyDescent="0.15"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4:38" x14ac:dyDescent="0.15"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</row>
    <row r="44" spans="4:38" x14ac:dyDescent="0.15"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4:38" x14ac:dyDescent="0.15">
      <c r="E45" s="101"/>
      <c r="F45" s="78"/>
      <c r="G45" s="78"/>
      <c r="H45" s="107"/>
      <c r="I45" s="77"/>
      <c r="J45" s="107"/>
      <c r="K45" s="107"/>
      <c r="L45" s="107"/>
      <c r="M45" s="107"/>
      <c r="N45" s="107"/>
      <c r="O45" s="107"/>
      <c r="P45" s="107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4:38" x14ac:dyDescent="0.15">
      <c r="E46" s="101"/>
      <c r="F46" s="34"/>
      <c r="G46" s="78"/>
      <c r="H46" s="34"/>
      <c r="I46" s="101"/>
      <c r="J46" s="34"/>
      <c r="K46" s="34"/>
      <c r="L46" s="34"/>
      <c r="M46" s="34"/>
      <c r="N46" s="34"/>
      <c r="O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4:38" x14ac:dyDescent="0.15">
      <c r="E47" s="101"/>
      <c r="F47" s="34"/>
      <c r="G47" s="78"/>
      <c r="H47" s="34"/>
      <c r="I47" s="101"/>
      <c r="J47" s="34"/>
      <c r="K47" s="34"/>
      <c r="L47" s="34"/>
      <c r="M47" s="34"/>
      <c r="N47" s="34"/>
      <c r="O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4:38" x14ac:dyDescent="0.15">
      <c r="E48" s="34"/>
      <c r="F48" s="34"/>
      <c r="G48" s="78"/>
      <c r="H48" s="34"/>
      <c r="I48" s="101"/>
      <c r="J48" s="34"/>
      <c r="K48" s="34"/>
      <c r="L48" s="34"/>
      <c r="M48" s="34"/>
      <c r="N48" s="34"/>
      <c r="O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5:15" x14ac:dyDescent="0.15">
      <c r="E49" s="34"/>
      <c r="F49" s="34"/>
      <c r="G49" s="34"/>
      <c r="H49" s="34"/>
      <c r="I49" s="101"/>
      <c r="J49" s="34"/>
      <c r="K49" s="34"/>
      <c r="L49" s="34"/>
      <c r="M49" s="34"/>
      <c r="N49" s="34"/>
      <c r="O49" s="34"/>
    </row>
    <row r="50" spans="5:15" x14ac:dyDescent="0.15">
      <c r="E50" s="34"/>
      <c r="F50" s="34"/>
      <c r="G50" s="34"/>
      <c r="H50" s="34"/>
      <c r="I50" s="77"/>
      <c r="J50" s="34"/>
      <c r="K50" s="34"/>
      <c r="L50" s="34"/>
      <c r="M50" s="34"/>
      <c r="N50" s="34"/>
      <c r="O50" s="34"/>
    </row>
    <row r="51" spans="5:15" x14ac:dyDescent="0.15">
      <c r="E51" s="34"/>
      <c r="F51" s="34"/>
      <c r="G51" s="34"/>
      <c r="H51" s="34"/>
      <c r="I51" s="101"/>
      <c r="J51" s="34"/>
      <c r="K51" s="34"/>
      <c r="L51" s="34"/>
      <c r="M51" s="34"/>
      <c r="N51" s="34"/>
      <c r="O51" s="34"/>
    </row>
    <row r="52" spans="5:15" x14ac:dyDescent="0.15">
      <c r="E52" s="34"/>
      <c r="F52" s="34"/>
      <c r="G52" s="34"/>
      <c r="H52" s="34"/>
      <c r="I52" s="101"/>
      <c r="J52" s="34"/>
      <c r="K52" s="34"/>
      <c r="L52" s="34"/>
      <c r="M52" s="34"/>
      <c r="N52" s="34"/>
      <c r="O52" s="34"/>
    </row>
    <row r="53" spans="5:15" x14ac:dyDescent="0.15">
      <c r="E53" s="34"/>
      <c r="F53" s="34"/>
      <c r="G53" s="34"/>
      <c r="H53" s="34"/>
      <c r="I53" s="101"/>
      <c r="J53" s="34"/>
      <c r="K53" s="34"/>
      <c r="L53" s="34"/>
      <c r="M53" s="34"/>
      <c r="N53" s="34"/>
      <c r="O53" s="34"/>
    </row>
    <row r="54" spans="5:15" x14ac:dyDescent="0.15">
      <c r="E54" s="34"/>
      <c r="F54" s="34"/>
      <c r="G54" s="34"/>
      <c r="H54" s="34"/>
      <c r="I54" s="77"/>
      <c r="J54" s="34"/>
      <c r="K54" s="34"/>
      <c r="L54" s="34"/>
      <c r="M54" s="34"/>
      <c r="N54" s="34"/>
      <c r="O54" s="34"/>
    </row>
    <row r="55" spans="5:15" x14ac:dyDescent="0.15">
      <c r="E55" s="34"/>
      <c r="F55" s="34"/>
      <c r="G55" s="34"/>
      <c r="H55" s="34"/>
      <c r="I55" s="77"/>
      <c r="J55" s="34"/>
      <c r="K55" s="34"/>
      <c r="L55" s="34"/>
      <c r="M55" s="34"/>
      <c r="N55" s="34"/>
      <c r="O55" s="34"/>
    </row>
    <row r="56" spans="5:15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1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6.75" style="135" customWidth="1"/>
    <col min="3" max="3" width="3.125" style="135" customWidth="1"/>
    <col min="4" max="4" width="6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3" spans="2:24" x14ac:dyDescent="0.15">
      <c r="B3" s="135" t="s">
        <v>382</v>
      </c>
    </row>
    <row r="4" spans="2:24" x14ac:dyDescent="0.15">
      <c r="L4" s="137" t="s">
        <v>87</v>
      </c>
      <c r="X4" s="137"/>
    </row>
    <row r="5" spans="2:24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34"/>
      <c r="N5" s="134"/>
      <c r="O5" s="134"/>
      <c r="P5" s="134"/>
      <c r="Q5" s="134"/>
      <c r="R5" s="134"/>
      <c r="S5" s="134"/>
      <c r="T5" s="134"/>
    </row>
    <row r="6" spans="2:24" ht="13.5" customHeight="1" x14ac:dyDescent="0.15">
      <c r="B6" s="183"/>
      <c r="C6" s="184" t="s">
        <v>88</v>
      </c>
      <c r="D6" s="185"/>
      <c r="E6" s="229" t="s">
        <v>143</v>
      </c>
      <c r="F6" s="230"/>
      <c r="G6" s="230"/>
      <c r="H6" s="231"/>
      <c r="I6" s="205" t="s">
        <v>145</v>
      </c>
      <c r="J6" s="206"/>
      <c r="K6" s="206"/>
      <c r="L6" s="207"/>
      <c r="M6" s="154"/>
      <c r="N6" s="134"/>
      <c r="O6" s="177"/>
      <c r="P6" s="177"/>
      <c r="Q6" s="177"/>
      <c r="R6" s="134"/>
      <c r="S6" s="134"/>
      <c r="T6" s="134"/>
    </row>
    <row r="7" spans="2:24" ht="13.5" x14ac:dyDescent="0.15">
      <c r="B7" s="187" t="s">
        <v>94</v>
      </c>
      <c r="C7" s="188"/>
      <c r="D7" s="189"/>
      <c r="E7" s="166" t="s">
        <v>139</v>
      </c>
      <c r="F7" s="148" t="s">
        <v>96</v>
      </c>
      <c r="G7" s="148" t="s">
        <v>97</v>
      </c>
      <c r="H7" s="237" t="s">
        <v>98</v>
      </c>
      <c r="I7" s="166" t="s">
        <v>95</v>
      </c>
      <c r="J7" s="148" t="s">
        <v>96</v>
      </c>
      <c r="K7" s="148" t="s">
        <v>97</v>
      </c>
      <c r="L7" s="237" t="s">
        <v>98</v>
      </c>
      <c r="O7" s="177"/>
      <c r="P7" s="177"/>
      <c r="Q7" s="177"/>
      <c r="R7" s="134"/>
      <c r="S7" s="134"/>
      <c r="T7" s="134"/>
    </row>
    <row r="8" spans="2:24" ht="13.5" x14ac:dyDescent="0.15">
      <c r="B8" s="195"/>
      <c r="C8" s="182"/>
      <c r="D8" s="182"/>
      <c r="E8" s="151"/>
      <c r="F8" s="152"/>
      <c r="G8" s="152" t="s">
        <v>99</v>
      </c>
      <c r="H8" s="165"/>
      <c r="I8" s="151"/>
      <c r="J8" s="152"/>
      <c r="K8" s="152" t="s">
        <v>99</v>
      </c>
      <c r="L8" s="165"/>
      <c r="O8" s="177"/>
      <c r="P8" s="177"/>
      <c r="Q8" s="177"/>
      <c r="R8" s="134"/>
      <c r="S8" s="134"/>
      <c r="T8" s="134"/>
    </row>
    <row r="9" spans="2:24" ht="14.1" customHeight="1" x14ac:dyDescent="0.15">
      <c r="B9" s="200"/>
      <c r="C9" s="186"/>
      <c r="D9" s="685"/>
      <c r="E9" s="154"/>
      <c r="F9" s="156"/>
      <c r="G9" s="156"/>
      <c r="H9" s="155"/>
      <c r="I9" s="154"/>
      <c r="J9" s="156"/>
      <c r="K9" s="156"/>
      <c r="L9" s="155"/>
      <c r="O9" s="177"/>
      <c r="P9" s="177"/>
      <c r="Q9" s="177"/>
      <c r="R9" s="134"/>
      <c r="S9" s="134"/>
      <c r="T9" s="134"/>
    </row>
    <row r="10" spans="2:24" ht="14.1" customHeight="1" x14ac:dyDescent="0.15">
      <c r="B10" s="200" t="s">
        <v>0</v>
      </c>
      <c r="C10" s="186">
        <v>20</v>
      </c>
      <c r="D10" s="202" t="s">
        <v>1</v>
      </c>
      <c r="E10" s="154">
        <v>1103</v>
      </c>
      <c r="F10" s="156">
        <v>1575</v>
      </c>
      <c r="G10" s="156">
        <v>1365</v>
      </c>
      <c r="H10" s="155">
        <v>7456</v>
      </c>
      <c r="I10" s="154">
        <v>2100</v>
      </c>
      <c r="J10" s="156">
        <v>2783</v>
      </c>
      <c r="K10" s="156">
        <v>2546</v>
      </c>
      <c r="L10" s="155">
        <v>108620</v>
      </c>
      <c r="O10" s="177"/>
      <c r="P10" s="177"/>
      <c r="Q10" s="177"/>
      <c r="R10" s="134"/>
      <c r="S10" s="134"/>
      <c r="T10" s="134"/>
    </row>
    <row r="11" spans="2:24" ht="14.1" customHeight="1" x14ac:dyDescent="0.15">
      <c r="B11" s="200"/>
      <c r="C11" s="186">
        <v>21</v>
      </c>
      <c r="D11" s="179"/>
      <c r="E11" s="154">
        <v>945</v>
      </c>
      <c r="F11" s="156">
        <v>1575</v>
      </c>
      <c r="G11" s="156">
        <v>1290</v>
      </c>
      <c r="H11" s="155">
        <v>136215</v>
      </c>
      <c r="I11" s="154">
        <v>1785</v>
      </c>
      <c r="J11" s="156">
        <v>2625</v>
      </c>
      <c r="K11" s="156">
        <v>2255</v>
      </c>
      <c r="L11" s="155">
        <v>1075905</v>
      </c>
      <c r="N11" s="134"/>
      <c r="O11" s="134"/>
      <c r="P11" s="134"/>
      <c r="Q11" s="134"/>
      <c r="R11" s="134"/>
      <c r="S11" s="134"/>
      <c r="T11" s="134"/>
    </row>
    <row r="12" spans="2:24" ht="14.1" customHeight="1" x14ac:dyDescent="0.15">
      <c r="B12" s="200"/>
      <c r="C12" s="186">
        <v>22</v>
      </c>
      <c r="D12" s="176"/>
      <c r="E12" s="154">
        <v>945</v>
      </c>
      <c r="F12" s="156">
        <v>1418</v>
      </c>
      <c r="G12" s="156">
        <v>1181</v>
      </c>
      <c r="H12" s="155">
        <v>118099</v>
      </c>
      <c r="I12" s="154">
        <v>1995</v>
      </c>
      <c r="J12" s="156">
        <v>2478</v>
      </c>
      <c r="K12" s="156">
        <v>2233</v>
      </c>
      <c r="L12" s="155">
        <v>930206</v>
      </c>
      <c r="N12" s="134"/>
      <c r="O12" s="177"/>
      <c r="P12" s="177"/>
      <c r="Q12" s="177"/>
      <c r="R12" s="177"/>
      <c r="S12" s="177"/>
      <c r="T12" s="134"/>
    </row>
    <row r="13" spans="2:24" ht="14.1" customHeight="1" x14ac:dyDescent="0.15">
      <c r="B13" s="200"/>
      <c r="C13" s="186">
        <v>23</v>
      </c>
      <c r="D13" s="202"/>
      <c r="E13" s="158">
        <v>945</v>
      </c>
      <c r="F13" s="158">
        <v>1470</v>
      </c>
      <c r="G13" s="158">
        <v>1229</v>
      </c>
      <c r="H13" s="158">
        <v>111637</v>
      </c>
      <c r="I13" s="158">
        <v>1680</v>
      </c>
      <c r="J13" s="158">
        <v>2625</v>
      </c>
      <c r="K13" s="158">
        <v>2320</v>
      </c>
      <c r="L13" s="159">
        <v>1074444</v>
      </c>
      <c r="N13" s="134"/>
      <c r="O13" s="177"/>
      <c r="P13" s="177"/>
      <c r="Q13" s="177"/>
      <c r="R13" s="177"/>
      <c r="S13" s="177"/>
      <c r="T13" s="134"/>
    </row>
    <row r="14" spans="2:24" ht="14.1" customHeight="1" x14ac:dyDescent="0.15">
      <c r="B14" s="195"/>
      <c r="C14" s="198">
        <v>24</v>
      </c>
      <c r="D14" s="204"/>
      <c r="E14" s="161">
        <v>945</v>
      </c>
      <c r="F14" s="161">
        <v>1470</v>
      </c>
      <c r="G14" s="161">
        <v>1161</v>
      </c>
      <c r="H14" s="161">
        <v>148774</v>
      </c>
      <c r="I14" s="161">
        <v>1680</v>
      </c>
      <c r="J14" s="161">
        <v>2730</v>
      </c>
      <c r="K14" s="161">
        <v>2202</v>
      </c>
      <c r="L14" s="162">
        <v>1459992</v>
      </c>
      <c r="N14" s="134"/>
      <c r="O14" s="177"/>
      <c r="P14" s="177"/>
      <c r="Q14" s="177"/>
      <c r="R14" s="177"/>
      <c r="S14" s="177"/>
      <c r="T14" s="134"/>
    </row>
    <row r="15" spans="2:24" ht="14.1" customHeight="1" x14ac:dyDescent="0.15">
      <c r="B15" s="154"/>
      <c r="C15" s="143">
        <v>6</v>
      </c>
      <c r="D15" s="155"/>
      <c r="E15" s="156">
        <v>945</v>
      </c>
      <c r="F15" s="156">
        <v>1418</v>
      </c>
      <c r="G15" s="155">
        <v>1198</v>
      </c>
      <c r="H15" s="156">
        <v>12443</v>
      </c>
      <c r="I15" s="156">
        <v>2100</v>
      </c>
      <c r="J15" s="156">
        <v>2520</v>
      </c>
      <c r="K15" s="156">
        <v>2326</v>
      </c>
      <c r="L15" s="156">
        <v>84336</v>
      </c>
    </row>
    <row r="16" spans="2:24" ht="14.1" customHeight="1" x14ac:dyDescent="0.15">
      <c r="B16" s="154"/>
      <c r="C16" s="143">
        <v>7</v>
      </c>
      <c r="D16" s="155"/>
      <c r="E16" s="156">
        <v>1050</v>
      </c>
      <c r="F16" s="156">
        <v>1365</v>
      </c>
      <c r="G16" s="156">
        <v>1219</v>
      </c>
      <c r="H16" s="156">
        <v>10307</v>
      </c>
      <c r="I16" s="156">
        <v>2153</v>
      </c>
      <c r="J16" s="156">
        <v>2415</v>
      </c>
      <c r="K16" s="156">
        <v>2305</v>
      </c>
      <c r="L16" s="155">
        <v>92175</v>
      </c>
    </row>
    <row r="17" spans="2:12" ht="14.1" customHeight="1" x14ac:dyDescent="0.15">
      <c r="B17" s="154"/>
      <c r="C17" s="143">
        <v>8</v>
      </c>
      <c r="D17" s="155"/>
      <c r="E17" s="156">
        <v>1050</v>
      </c>
      <c r="F17" s="156">
        <v>1365</v>
      </c>
      <c r="G17" s="156">
        <v>1209</v>
      </c>
      <c r="H17" s="156">
        <v>15412</v>
      </c>
      <c r="I17" s="156">
        <v>2048</v>
      </c>
      <c r="J17" s="156">
        <v>2415</v>
      </c>
      <c r="K17" s="156">
        <v>2277</v>
      </c>
      <c r="L17" s="155">
        <v>147040</v>
      </c>
    </row>
    <row r="18" spans="2:12" ht="14.1" customHeight="1" x14ac:dyDescent="0.15">
      <c r="B18" s="154"/>
      <c r="C18" s="143">
        <v>9</v>
      </c>
      <c r="D18" s="155"/>
      <c r="E18" s="156">
        <v>945</v>
      </c>
      <c r="F18" s="156">
        <v>1365</v>
      </c>
      <c r="G18" s="156">
        <v>1180</v>
      </c>
      <c r="H18" s="156">
        <v>13021</v>
      </c>
      <c r="I18" s="156">
        <v>2100</v>
      </c>
      <c r="J18" s="156">
        <v>2415</v>
      </c>
      <c r="K18" s="156">
        <v>2284</v>
      </c>
      <c r="L18" s="155">
        <v>109064</v>
      </c>
    </row>
    <row r="19" spans="2:12" ht="14.1" customHeight="1" x14ac:dyDescent="0.15">
      <c r="B19" s="154"/>
      <c r="C19" s="143">
        <v>10</v>
      </c>
      <c r="D19" s="155"/>
      <c r="E19" s="156">
        <v>1050</v>
      </c>
      <c r="F19" s="156">
        <v>1365</v>
      </c>
      <c r="G19" s="156">
        <v>1228</v>
      </c>
      <c r="H19" s="156">
        <v>16012</v>
      </c>
      <c r="I19" s="156">
        <v>2100</v>
      </c>
      <c r="J19" s="156">
        <v>2415</v>
      </c>
      <c r="K19" s="156">
        <v>2289</v>
      </c>
      <c r="L19" s="155">
        <v>119518</v>
      </c>
    </row>
    <row r="20" spans="2:12" ht="14.1" customHeight="1" x14ac:dyDescent="0.15">
      <c r="B20" s="154"/>
      <c r="C20" s="143">
        <v>11</v>
      </c>
      <c r="D20" s="155"/>
      <c r="E20" s="156">
        <v>1050</v>
      </c>
      <c r="F20" s="156">
        <v>1365</v>
      </c>
      <c r="G20" s="156">
        <v>1256</v>
      </c>
      <c r="H20" s="156">
        <v>13801</v>
      </c>
      <c r="I20" s="156">
        <v>2100</v>
      </c>
      <c r="J20" s="156">
        <v>2625</v>
      </c>
      <c r="K20" s="156">
        <v>2349</v>
      </c>
      <c r="L20" s="155">
        <v>114679</v>
      </c>
    </row>
    <row r="21" spans="2:12" ht="14.1" customHeight="1" x14ac:dyDescent="0.15">
      <c r="B21" s="154"/>
      <c r="C21" s="143">
        <v>12</v>
      </c>
      <c r="D21" s="155"/>
      <c r="E21" s="156">
        <v>1050</v>
      </c>
      <c r="F21" s="156">
        <v>1418</v>
      </c>
      <c r="G21" s="156">
        <v>1255</v>
      </c>
      <c r="H21" s="156">
        <v>14600</v>
      </c>
      <c r="I21" s="156">
        <v>2310</v>
      </c>
      <c r="J21" s="156">
        <v>2730</v>
      </c>
      <c r="K21" s="156">
        <v>2562</v>
      </c>
      <c r="L21" s="155">
        <v>271915</v>
      </c>
    </row>
    <row r="22" spans="2:12" ht="14.1" customHeight="1" x14ac:dyDescent="0.15">
      <c r="B22" s="154" t="s">
        <v>464</v>
      </c>
      <c r="C22" s="143">
        <v>1</v>
      </c>
      <c r="D22" s="155" t="s">
        <v>465</v>
      </c>
      <c r="E22" s="156">
        <v>1050</v>
      </c>
      <c r="F22" s="156">
        <v>1365</v>
      </c>
      <c r="G22" s="156">
        <v>1239</v>
      </c>
      <c r="H22" s="156">
        <v>16699</v>
      </c>
      <c r="I22" s="156">
        <v>2310</v>
      </c>
      <c r="J22" s="156">
        <v>2573</v>
      </c>
      <c r="K22" s="156">
        <v>2432</v>
      </c>
      <c r="L22" s="155">
        <v>108169</v>
      </c>
    </row>
    <row r="23" spans="2:12" ht="14.1" customHeight="1" x14ac:dyDescent="0.15">
      <c r="B23" s="154"/>
      <c r="C23" s="143">
        <v>2</v>
      </c>
      <c r="D23" s="155"/>
      <c r="E23" s="156">
        <v>1155</v>
      </c>
      <c r="F23" s="156">
        <v>1365</v>
      </c>
      <c r="G23" s="156">
        <v>1260</v>
      </c>
      <c r="H23" s="156">
        <v>13738</v>
      </c>
      <c r="I23" s="156">
        <v>2258</v>
      </c>
      <c r="J23" s="156">
        <v>2520</v>
      </c>
      <c r="K23" s="156">
        <v>2448</v>
      </c>
      <c r="L23" s="155">
        <v>93705</v>
      </c>
    </row>
    <row r="24" spans="2:12" ht="14.1" customHeight="1" x14ac:dyDescent="0.15">
      <c r="B24" s="154"/>
      <c r="C24" s="143">
        <v>3</v>
      </c>
      <c r="D24" s="155"/>
      <c r="E24" s="156">
        <v>1103</v>
      </c>
      <c r="F24" s="156">
        <v>1418</v>
      </c>
      <c r="G24" s="156">
        <v>1268</v>
      </c>
      <c r="H24" s="156">
        <v>10659</v>
      </c>
      <c r="I24" s="156">
        <v>2310</v>
      </c>
      <c r="J24" s="156">
        <v>2573</v>
      </c>
      <c r="K24" s="156">
        <v>2472</v>
      </c>
      <c r="L24" s="155">
        <v>84179</v>
      </c>
    </row>
    <row r="25" spans="2:12" ht="14.1" customHeight="1" x14ac:dyDescent="0.15">
      <c r="B25" s="154"/>
      <c r="C25" s="143">
        <v>4</v>
      </c>
      <c r="D25" s="155"/>
      <c r="E25" s="156">
        <v>1155</v>
      </c>
      <c r="F25" s="156">
        <v>1365</v>
      </c>
      <c r="G25" s="156">
        <v>1261</v>
      </c>
      <c r="H25" s="156">
        <v>11974</v>
      </c>
      <c r="I25" s="156">
        <v>2310</v>
      </c>
      <c r="J25" s="156">
        <v>2531</v>
      </c>
      <c r="K25" s="156">
        <v>2445</v>
      </c>
      <c r="L25" s="155">
        <v>105411</v>
      </c>
    </row>
    <row r="26" spans="2:12" ht="14.1" customHeight="1" x14ac:dyDescent="0.15">
      <c r="B26" s="154"/>
      <c r="C26" s="143">
        <v>5</v>
      </c>
      <c r="D26" s="155"/>
      <c r="E26" s="156">
        <v>1155</v>
      </c>
      <c r="F26" s="156">
        <v>1365</v>
      </c>
      <c r="G26" s="156">
        <v>1254.9778494701177</v>
      </c>
      <c r="H26" s="156">
        <v>16172</v>
      </c>
      <c r="I26" s="156">
        <v>2205</v>
      </c>
      <c r="J26" s="156">
        <v>2625</v>
      </c>
      <c r="K26" s="156">
        <v>2517.4060587035001</v>
      </c>
      <c r="L26" s="155">
        <v>112742.69999999998</v>
      </c>
    </row>
    <row r="27" spans="2:12" ht="14.1" customHeight="1" x14ac:dyDescent="0.15">
      <c r="B27" s="149"/>
      <c r="C27" s="153">
        <v>6</v>
      </c>
      <c r="D27" s="160"/>
      <c r="E27" s="164">
        <v>1155</v>
      </c>
      <c r="F27" s="164">
        <v>1365</v>
      </c>
      <c r="G27" s="164">
        <v>1273.0494461987576</v>
      </c>
      <c r="H27" s="164">
        <v>14855.8</v>
      </c>
      <c r="I27" s="164">
        <v>2362.5</v>
      </c>
      <c r="J27" s="164">
        <v>2677.5</v>
      </c>
      <c r="K27" s="164">
        <v>2564.1953245182426</v>
      </c>
      <c r="L27" s="160">
        <v>95592.3</v>
      </c>
    </row>
    <row r="28" spans="2:12" ht="14.1" customHeight="1" x14ac:dyDescent="0.15">
      <c r="B28" s="190"/>
      <c r="C28" s="181"/>
      <c r="D28" s="209"/>
      <c r="E28" s="156"/>
      <c r="F28" s="156"/>
      <c r="G28" s="156"/>
      <c r="H28" s="156"/>
      <c r="I28" s="154"/>
      <c r="J28" s="156"/>
      <c r="K28" s="156"/>
      <c r="L28" s="155"/>
    </row>
    <row r="29" spans="2:12" ht="14.1" customHeight="1" x14ac:dyDescent="0.15">
      <c r="B29" s="190"/>
      <c r="C29" s="181"/>
      <c r="D29" s="209"/>
      <c r="E29" s="154"/>
      <c r="F29" s="156"/>
      <c r="G29" s="156"/>
      <c r="H29" s="155"/>
      <c r="I29" s="154"/>
      <c r="J29" s="156"/>
      <c r="K29" s="156"/>
      <c r="L29" s="155"/>
    </row>
    <row r="30" spans="2:12" ht="14.1" customHeight="1" x14ac:dyDescent="0.15">
      <c r="B30" s="187" t="s">
        <v>127</v>
      </c>
      <c r="C30" s="181"/>
      <c r="D30" s="209"/>
      <c r="E30" s="154"/>
      <c r="F30" s="156"/>
      <c r="G30" s="156"/>
      <c r="H30" s="155"/>
      <c r="I30" s="154"/>
      <c r="J30" s="156"/>
      <c r="K30" s="156"/>
      <c r="L30" s="155"/>
    </row>
    <row r="31" spans="2:12" ht="14.1" customHeight="1" x14ac:dyDescent="0.15">
      <c r="B31" s="210">
        <v>41430</v>
      </c>
      <c r="C31" s="211"/>
      <c r="D31" s="212">
        <v>41436</v>
      </c>
      <c r="E31" s="686">
        <v>1155</v>
      </c>
      <c r="F31" s="687">
        <v>1365</v>
      </c>
      <c r="G31" s="687">
        <v>1269.3427804878049</v>
      </c>
      <c r="H31" s="659">
        <v>4285.3</v>
      </c>
      <c r="I31" s="686">
        <v>2415</v>
      </c>
      <c r="J31" s="687">
        <v>2677.5</v>
      </c>
      <c r="K31" s="688">
        <v>2580.1326570235901</v>
      </c>
      <c r="L31" s="328">
        <v>18357.099999999999</v>
      </c>
    </row>
    <row r="32" spans="2:12" ht="14.1" customHeight="1" x14ac:dyDescent="0.15">
      <c r="B32" s="210" t="s">
        <v>128</v>
      </c>
      <c r="C32" s="211"/>
      <c r="D32" s="212"/>
      <c r="E32" s="660"/>
      <c r="F32" s="328"/>
      <c r="G32" s="328"/>
      <c r="H32" s="659"/>
      <c r="I32" s="660"/>
      <c r="J32" s="328"/>
      <c r="K32" s="328"/>
      <c r="L32" s="659"/>
    </row>
    <row r="33" spans="2:24" ht="14.1" customHeight="1" x14ac:dyDescent="0.15">
      <c r="B33" s="210">
        <v>41437</v>
      </c>
      <c r="C33" s="211"/>
      <c r="D33" s="212">
        <v>41443</v>
      </c>
      <c r="E33" s="660">
        <v>1155</v>
      </c>
      <c r="F33" s="328">
        <v>1365</v>
      </c>
      <c r="G33" s="328">
        <v>1280.2252232723495</v>
      </c>
      <c r="H33" s="328">
        <v>3630</v>
      </c>
      <c r="I33" s="328">
        <v>2415</v>
      </c>
      <c r="J33" s="328">
        <v>2677.5</v>
      </c>
      <c r="K33" s="328">
        <v>2530.7150222329055</v>
      </c>
      <c r="L33" s="328">
        <v>30860.7</v>
      </c>
    </row>
    <row r="34" spans="2:24" ht="14.1" customHeight="1" x14ac:dyDescent="0.15">
      <c r="B34" s="210" t="s">
        <v>129</v>
      </c>
      <c r="C34" s="211"/>
      <c r="D34" s="212"/>
      <c r="E34" s="660"/>
      <c r="F34" s="328"/>
      <c r="G34" s="328"/>
      <c r="H34" s="328"/>
      <c r="I34" s="328"/>
      <c r="J34" s="328"/>
      <c r="K34" s="328"/>
      <c r="L34" s="328"/>
    </row>
    <row r="35" spans="2:24" ht="14.1" customHeight="1" x14ac:dyDescent="0.15">
      <c r="B35" s="210">
        <v>41444</v>
      </c>
      <c r="C35" s="211"/>
      <c r="D35" s="212">
        <v>41450</v>
      </c>
      <c r="E35" s="660">
        <v>1155</v>
      </c>
      <c r="F35" s="328">
        <v>1365</v>
      </c>
      <c r="G35" s="658">
        <v>1275.613827484653</v>
      </c>
      <c r="H35" s="328">
        <v>3906.3</v>
      </c>
      <c r="I35" s="660">
        <v>2362.5</v>
      </c>
      <c r="J35" s="328">
        <v>2677.5</v>
      </c>
      <c r="K35" s="658">
        <v>2587.7243216035099</v>
      </c>
      <c r="L35" s="328">
        <v>21990</v>
      </c>
      <c r="M35" s="25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2:24" ht="14.1" customHeight="1" x14ac:dyDescent="0.15">
      <c r="B36" s="210" t="s">
        <v>130</v>
      </c>
      <c r="C36" s="211"/>
      <c r="D36" s="212"/>
      <c r="E36" s="660"/>
      <c r="F36" s="328"/>
      <c r="G36" s="328"/>
      <c r="H36" s="659"/>
      <c r="I36" s="660"/>
      <c r="J36" s="328"/>
      <c r="K36" s="328"/>
      <c r="L36" s="659"/>
    </row>
    <row r="37" spans="2:24" ht="14.1" customHeight="1" x14ac:dyDescent="0.15">
      <c r="B37" s="210">
        <v>41451</v>
      </c>
      <c r="C37" s="211"/>
      <c r="D37" s="212">
        <v>41457</v>
      </c>
      <c r="E37" s="660">
        <v>1155</v>
      </c>
      <c r="F37" s="328">
        <v>1365</v>
      </c>
      <c r="G37" s="328">
        <v>1267.6244851459116</v>
      </c>
      <c r="H37" s="659">
        <v>3034.2</v>
      </c>
      <c r="I37" s="660">
        <v>2409.75</v>
      </c>
      <c r="J37" s="328">
        <v>2677.5</v>
      </c>
      <c r="K37" s="328">
        <v>2563.3339925868549</v>
      </c>
      <c r="L37" s="659">
        <v>24384.5</v>
      </c>
    </row>
    <row r="38" spans="2:24" s="134" customFormat="1" ht="14.1" customHeight="1" x14ac:dyDescent="0.15">
      <c r="B38" s="210" t="s">
        <v>131</v>
      </c>
      <c r="C38" s="211"/>
      <c r="D38" s="212"/>
      <c r="E38" s="154"/>
      <c r="F38" s="156"/>
      <c r="G38" s="156"/>
      <c r="H38" s="155"/>
      <c r="I38" s="154"/>
      <c r="J38" s="156"/>
      <c r="K38" s="156"/>
      <c r="L38" s="155"/>
    </row>
    <row r="39" spans="2:24" s="134" customFormat="1" ht="14.1" customHeight="1" x14ac:dyDescent="0.15">
      <c r="B39" s="222"/>
      <c r="C39" s="223"/>
      <c r="D39" s="224"/>
      <c r="E39" s="149"/>
      <c r="F39" s="164"/>
      <c r="G39" s="164"/>
      <c r="H39" s="160"/>
      <c r="I39" s="149"/>
      <c r="J39" s="164"/>
      <c r="K39" s="164"/>
      <c r="L39" s="160"/>
    </row>
    <row r="41" spans="2:24" x14ac:dyDescent="0.15">
      <c r="L41" s="134"/>
      <c r="M41" s="134"/>
    </row>
    <row r="42" spans="2:24" x14ac:dyDescent="0.15">
      <c r="L42" s="134"/>
      <c r="M42" s="134"/>
    </row>
    <row r="43" spans="2:24" x14ac:dyDescent="0.15">
      <c r="E43" s="179"/>
      <c r="F43" s="179"/>
      <c r="G43" s="179"/>
      <c r="H43" s="179"/>
      <c r="I43" s="179"/>
      <c r="J43" s="179"/>
      <c r="K43" s="179"/>
      <c r="L43" s="176"/>
      <c r="M43" s="134"/>
    </row>
    <row r="44" spans="2:24" x14ac:dyDescent="0.15">
      <c r="L44" s="134"/>
      <c r="M44" s="134"/>
    </row>
    <row r="45" spans="2:24" x14ac:dyDescent="0.15">
      <c r="L45" s="134"/>
      <c r="M45" s="134"/>
    </row>
    <row r="46" spans="2:24" x14ac:dyDescent="0.15">
      <c r="L46" s="134"/>
    </row>
    <row r="47" spans="2:24" x14ac:dyDescent="0.15">
      <c r="L47" s="134"/>
    </row>
    <row r="48" spans="2:24" x14ac:dyDescent="0.15">
      <c r="L48" s="134"/>
    </row>
    <row r="49" spans="12:12" x14ac:dyDescent="0.15">
      <c r="L49" s="134"/>
    </row>
    <row r="50" spans="12:12" x14ac:dyDescent="0.15">
      <c r="L50" s="134"/>
    </row>
    <row r="51" spans="12:12" x14ac:dyDescent="0.15">
      <c r="L51" s="134"/>
    </row>
  </sheetData>
  <phoneticPr fontId="6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view="pageBreakPreview" zoomScaleNormal="85" zoomScaleSheetLayoutView="100" workbookViewId="0"/>
  </sheetViews>
  <sheetFormatPr defaultColWidth="7.5" defaultRowHeight="12" x14ac:dyDescent="0.15"/>
  <cols>
    <col min="1" max="1" width="0.75" style="179" customWidth="1"/>
    <col min="2" max="2" width="6" style="179" customWidth="1"/>
    <col min="3" max="3" width="3.125" style="179" customWidth="1"/>
    <col min="4" max="4" width="5.625" style="179" customWidth="1"/>
    <col min="5" max="5" width="5.5" style="179" customWidth="1"/>
    <col min="6" max="7" width="5.875" style="179" customWidth="1"/>
    <col min="8" max="8" width="7.625" style="179" customWidth="1"/>
    <col min="9" max="9" width="5.375" style="179" customWidth="1"/>
    <col min="10" max="11" width="5.875" style="179" customWidth="1"/>
    <col min="12" max="12" width="7.625" style="179" customWidth="1"/>
    <col min="13" max="13" width="5.375" style="179" customWidth="1"/>
    <col min="14" max="15" width="5.875" style="179" customWidth="1"/>
    <col min="16" max="16" width="7.625" style="179" customWidth="1"/>
    <col min="17" max="17" width="5.5" style="179" customWidth="1"/>
    <col min="18" max="19" width="5.875" style="179" customWidth="1"/>
    <col min="20" max="20" width="8" style="179" customWidth="1"/>
    <col min="21" max="21" width="5.5" style="179" customWidth="1"/>
    <col min="22" max="23" width="5.875" style="179" customWidth="1"/>
    <col min="24" max="24" width="7.75" style="179" customWidth="1"/>
    <col min="25" max="16384" width="7.5" style="179"/>
  </cols>
  <sheetData>
    <row r="3" spans="2:31" x14ac:dyDescent="0.15">
      <c r="B3" s="179" t="s">
        <v>388</v>
      </c>
    </row>
    <row r="4" spans="2:31" x14ac:dyDescent="0.15">
      <c r="X4" s="180" t="s">
        <v>87</v>
      </c>
    </row>
    <row r="5" spans="2:31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Z5" s="176"/>
    </row>
    <row r="6" spans="2:31" ht="13.5" x14ac:dyDescent="0.15">
      <c r="B6" s="183"/>
      <c r="C6" s="184" t="s">
        <v>88</v>
      </c>
      <c r="D6" s="185"/>
      <c r="E6" s="205" t="s">
        <v>121</v>
      </c>
      <c r="F6" s="206"/>
      <c r="G6" s="206"/>
      <c r="H6" s="207"/>
      <c r="I6" s="205" t="s">
        <v>122</v>
      </c>
      <c r="J6" s="206"/>
      <c r="K6" s="206"/>
      <c r="L6" s="207"/>
      <c r="M6" s="205" t="s">
        <v>123</v>
      </c>
      <c r="N6" s="206"/>
      <c r="O6" s="206"/>
      <c r="P6" s="207"/>
      <c r="Q6" s="205" t="s">
        <v>125</v>
      </c>
      <c r="R6" s="206"/>
      <c r="S6" s="206"/>
      <c r="T6" s="207"/>
      <c r="U6" s="226" t="s">
        <v>134</v>
      </c>
      <c r="V6" s="227"/>
      <c r="W6" s="227"/>
      <c r="X6" s="228"/>
      <c r="Z6" s="177"/>
      <c r="AA6" s="177"/>
      <c r="AB6" s="177"/>
      <c r="AC6" s="177"/>
      <c r="AD6" s="177"/>
      <c r="AE6" s="177"/>
    </row>
    <row r="7" spans="2:31" ht="13.5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M7" s="192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3" t="s">
        <v>97</v>
      </c>
      <c r="T7" s="191" t="s">
        <v>98</v>
      </c>
      <c r="U7" s="192" t="s">
        <v>95</v>
      </c>
      <c r="V7" s="191" t="s">
        <v>96</v>
      </c>
      <c r="W7" s="193" t="s">
        <v>97</v>
      </c>
      <c r="X7" s="191" t="s">
        <v>98</v>
      </c>
      <c r="Z7" s="176"/>
      <c r="AA7" s="177"/>
      <c r="AB7" s="177"/>
      <c r="AC7" s="177"/>
      <c r="AD7" s="177"/>
      <c r="AE7" s="177"/>
    </row>
    <row r="8" spans="2:31" ht="13.5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M8" s="196"/>
      <c r="N8" s="197"/>
      <c r="O8" s="196" t="s">
        <v>99</v>
      </c>
      <c r="P8" s="197"/>
      <c r="Q8" s="196"/>
      <c r="R8" s="197"/>
      <c r="S8" s="198" t="s">
        <v>99</v>
      </c>
      <c r="T8" s="197"/>
      <c r="U8" s="196"/>
      <c r="V8" s="197"/>
      <c r="W8" s="198" t="s">
        <v>99</v>
      </c>
      <c r="X8" s="197"/>
      <c r="Z8" s="176"/>
      <c r="AA8" s="177"/>
      <c r="AB8" s="177"/>
      <c r="AC8" s="177"/>
      <c r="AD8" s="177"/>
      <c r="AE8" s="177"/>
    </row>
    <row r="9" spans="2:31" ht="14.1" customHeight="1" x14ac:dyDescent="0.15">
      <c r="B9" s="200" t="s">
        <v>0</v>
      </c>
      <c r="C9" s="186">
        <v>22</v>
      </c>
      <c r="D9" s="176" t="s">
        <v>1</v>
      </c>
      <c r="E9" s="200">
        <v>1082</v>
      </c>
      <c r="F9" s="201">
        <v>1995</v>
      </c>
      <c r="G9" s="176">
        <v>1562</v>
      </c>
      <c r="H9" s="201">
        <v>183463</v>
      </c>
      <c r="I9" s="200">
        <v>945</v>
      </c>
      <c r="J9" s="201">
        <v>1418</v>
      </c>
      <c r="K9" s="176">
        <v>1137</v>
      </c>
      <c r="L9" s="201">
        <v>199913</v>
      </c>
      <c r="M9" s="200">
        <v>725</v>
      </c>
      <c r="N9" s="201">
        <v>1155</v>
      </c>
      <c r="O9" s="176">
        <v>874</v>
      </c>
      <c r="P9" s="201">
        <v>161950</v>
      </c>
      <c r="Q9" s="200">
        <v>2940</v>
      </c>
      <c r="R9" s="201">
        <v>4095</v>
      </c>
      <c r="S9" s="176">
        <v>3253</v>
      </c>
      <c r="T9" s="201">
        <v>49295</v>
      </c>
      <c r="U9" s="200">
        <v>2258</v>
      </c>
      <c r="V9" s="201">
        <v>2730</v>
      </c>
      <c r="W9" s="176">
        <v>2491</v>
      </c>
      <c r="X9" s="201">
        <v>142297</v>
      </c>
      <c r="Z9" s="176"/>
      <c r="AA9" s="177"/>
      <c r="AB9" s="177"/>
      <c r="AC9" s="177"/>
      <c r="AD9" s="177"/>
      <c r="AE9" s="177"/>
    </row>
    <row r="10" spans="2:31" ht="14.1" customHeight="1" x14ac:dyDescent="0.15">
      <c r="B10" s="200"/>
      <c r="C10" s="186">
        <v>23</v>
      </c>
      <c r="D10" s="202"/>
      <c r="E10" s="158">
        <v>998</v>
      </c>
      <c r="F10" s="158">
        <v>1995</v>
      </c>
      <c r="G10" s="159">
        <v>1451</v>
      </c>
      <c r="H10" s="158">
        <v>237416</v>
      </c>
      <c r="I10" s="158">
        <v>693</v>
      </c>
      <c r="J10" s="158">
        <v>1575</v>
      </c>
      <c r="K10" s="158">
        <v>1090</v>
      </c>
      <c r="L10" s="158">
        <v>196147</v>
      </c>
      <c r="M10" s="158">
        <v>630</v>
      </c>
      <c r="N10" s="158">
        <v>1155</v>
      </c>
      <c r="O10" s="158">
        <v>930</v>
      </c>
      <c r="P10" s="158">
        <v>202098</v>
      </c>
      <c r="Q10" s="158">
        <v>2940</v>
      </c>
      <c r="R10" s="158">
        <v>4200</v>
      </c>
      <c r="S10" s="158">
        <v>3535</v>
      </c>
      <c r="T10" s="158">
        <v>51393</v>
      </c>
      <c r="U10" s="158">
        <v>1774</v>
      </c>
      <c r="V10" s="158">
        <v>2730</v>
      </c>
      <c r="W10" s="158">
        <v>2284</v>
      </c>
      <c r="X10" s="159">
        <v>174727</v>
      </c>
      <c r="Z10" s="176"/>
      <c r="AA10" s="177"/>
      <c r="AB10" s="177"/>
      <c r="AC10" s="177"/>
      <c r="AD10" s="177"/>
      <c r="AE10" s="177"/>
    </row>
    <row r="11" spans="2:31" ht="14.1" customHeight="1" x14ac:dyDescent="0.15">
      <c r="B11" s="195"/>
      <c r="C11" s="198">
        <v>24</v>
      </c>
      <c r="D11" s="204"/>
      <c r="E11" s="161">
        <v>1050</v>
      </c>
      <c r="F11" s="161">
        <v>2258</v>
      </c>
      <c r="G11" s="161">
        <v>1391</v>
      </c>
      <c r="H11" s="161">
        <v>363000</v>
      </c>
      <c r="I11" s="161">
        <v>840</v>
      </c>
      <c r="J11" s="161">
        <v>1523</v>
      </c>
      <c r="K11" s="161">
        <v>1002</v>
      </c>
      <c r="L11" s="161">
        <v>266841</v>
      </c>
      <c r="M11" s="161">
        <v>650</v>
      </c>
      <c r="N11" s="161">
        <v>1260</v>
      </c>
      <c r="O11" s="161">
        <v>912</v>
      </c>
      <c r="P11" s="161">
        <v>158716</v>
      </c>
      <c r="Q11" s="161">
        <v>2940</v>
      </c>
      <c r="R11" s="161">
        <v>4463</v>
      </c>
      <c r="S11" s="161">
        <v>3308</v>
      </c>
      <c r="T11" s="161">
        <v>71597</v>
      </c>
      <c r="U11" s="161">
        <v>1733</v>
      </c>
      <c r="V11" s="161">
        <v>3026</v>
      </c>
      <c r="W11" s="161">
        <v>2174</v>
      </c>
      <c r="X11" s="162">
        <v>223619</v>
      </c>
      <c r="Z11" s="176"/>
      <c r="AA11" s="176"/>
      <c r="AB11" s="176"/>
      <c r="AC11" s="176"/>
      <c r="AD11" s="176"/>
      <c r="AE11" s="176"/>
    </row>
    <row r="12" spans="2:31" ht="14.1" customHeight="1" x14ac:dyDescent="0.15">
      <c r="B12" s="154"/>
      <c r="C12" s="143">
        <v>6</v>
      </c>
      <c r="D12" s="155"/>
      <c r="E12" s="201">
        <v>1155</v>
      </c>
      <c r="F12" s="201">
        <v>1575</v>
      </c>
      <c r="G12" s="201">
        <v>1357</v>
      </c>
      <c r="H12" s="201">
        <v>32160</v>
      </c>
      <c r="I12" s="201">
        <v>893</v>
      </c>
      <c r="J12" s="201">
        <v>1365</v>
      </c>
      <c r="K12" s="201">
        <v>1044</v>
      </c>
      <c r="L12" s="201">
        <v>30910</v>
      </c>
      <c r="M12" s="201">
        <v>893</v>
      </c>
      <c r="N12" s="201">
        <v>1260</v>
      </c>
      <c r="O12" s="201">
        <v>1081</v>
      </c>
      <c r="P12" s="201">
        <v>17590</v>
      </c>
      <c r="Q12" s="201">
        <v>3045</v>
      </c>
      <c r="R12" s="201">
        <v>4095</v>
      </c>
      <c r="S12" s="201">
        <v>3411</v>
      </c>
      <c r="T12" s="201">
        <v>6223</v>
      </c>
      <c r="U12" s="201">
        <v>2205</v>
      </c>
      <c r="V12" s="201">
        <v>2730</v>
      </c>
      <c r="W12" s="201">
        <v>2424</v>
      </c>
      <c r="X12" s="202">
        <v>16861</v>
      </c>
      <c r="Z12" s="176"/>
    </row>
    <row r="13" spans="2:31" ht="14.1" customHeight="1" x14ac:dyDescent="0.15">
      <c r="B13" s="154"/>
      <c r="C13" s="143">
        <v>7</v>
      </c>
      <c r="D13" s="155"/>
      <c r="E13" s="201">
        <v>1155</v>
      </c>
      <c r="F13" s="201">
        <v>1575</v>
      </c>
      <c r="G13" s="201">
        <v>1298</v>
      </c>
      <c r="H13" s="201">
        <v>39736</v>
      </c>
      <c r="I13" s="201">
        <v>840</v>
      </c>
      <c r="J13" s="201">
        <v>1365</v>
      </c>
      <c r="K13" s="201">
        <v>1093</v>
      </c>
      <c r="L13" s="201">
        <v>26072</v>
      </c>
      <c r="M13" s="201">
        <v>893</v>
      </c>
      <c r="N13" s="201">
        <v>1260</v>
      </c>
      <c r="O13" s="202">
        <v>1148</v>
      </c>
      <c r="P13" s="201">
        <v>15979</v>
      </c>
      <c r="Q13" s="201">
        <v>3150</v>
      </c>
      <c r="R13" s="201">
        <v>4095</v>
      </c>
      <c r="S13" s="201">
        <v>3530</v>
      </c>
      <c r="T13" s="201">
        <v>7621</v>
      </c>
      <c r="U13" s="201">
        <v>2310</v>
      </c>
      <c r="V13" s="201">
        <v>2730</v>
      </c>
      <c r="W13" s="202">
        <v>2497</v>
      </c>
      <c r="X13" s="202">
        <v>23050</v>
      </c>
      <c r="Z13" s="176"/>
    </row>
    <row r="14" spans="2:31" ht="14.1" customHeight="1" x14ac:dyDescent="0.15">
      <c r="B14" s="154"/>
      <c r="C14" s="143">
        <v>8</v>
      </c>
      <c r="D14" s="155"/>
      <c r="E14" s="201">
        <v>1155</v>
      </c>
      <c r="F14" s="201">
        <v>1523</v>
      </c>
      <c r="G14" s="201">
        <v>1263</v>
      </c>
      <c r="H14" s="201">
        <v>34935</v>
      </c>
      <c r="I14" s="201">
        <v>840</v>
      </c>
      <c r="J14" s="201">
        <v>1208</v>
      </c>
      <c r="K14" s="201">
        <v>998</v>
      </c>
      <c r="L14" s="201">
        <v>16306</v>
      </c>
      <c r="M14" s="201">
        <v>840</v>
      </c>
      <c r="N14" s="201">
        <v>1229</v>
      </c>
      <c r="O14" s="201">
        <v>1013</v>
      </c>
      <c r="P14" s="201">
        <v>9632</v>
      </c>
      <c r="Q14" s="201">
        <v>3360</v>
      </c>
      <c r="R14" s="201">
        <v>3990</v>
      </c>
      <c r="S14" s="201">
        <v>3685</v>
      </c>
      <c r="T14" s="201">
        <v>6361</v>
      </c>
      <c r="U14" s="201">
        <v>2310</v>
      </c>
      <c r="V14" s="201">
        <v>2730</v>
      </c>
      <c r="W14" s="201">
        <v>2477</v>
      </c>
      <c r="X14" s="202">
        <v>20445</v>
      </c>
    </row>
    <row r="15" spans="2:31" ht="14.1" customHeight="1" x14ac:dyDescent="0.15">
      <c r="B15" s="154"/>
      <c r="C15" s="143">
        <v>9</v>
      </c>
      <c r="D15" s="155"/>
      <c r="E15" s="201">
        <v>1260</v>
      </c>
      <c r="F15" s="201">
        <v>1680</v>
      </c>
      <c r="G15" s="201">
        <v>1457</v>
      </c>
      <c r="H15" s="201">
        <v>25339</v>
      </c>
      <c r="I15" s="201">
        <v>893</v>
      </c>
      <c r="J15" s="201">
        <v>1260</v>
      </c>
      <c r="K15" s="201">
        <v>1055</v>
      </c>
      <c r="L15" s="201">
        <v>18733</v>
      </c>
      <c r="M15" s="201">
        <v>819</v>
      </c>
      <c r="N15" s="201">
        <v>1100</v>
      </c>
      <c r="O15" s="201">
        <v>907</v>
      </c>
      <c r="P15" s="201">
        <v>4678</v>
      </c>
      <c r="Q15" s="201">
        <v>3360</v>
      </c>
      <c r="R15" s="201">
        <v>4200</v>
      </c>
      <c r="S15" s="201">
        <v>3696</v>
      </c>
      <c r="T15" s="201">
        <v>5962</v>
      </c>
      <c r="U15" s="201">
        <v>2205</v>
      </c>
      <c r="V15" s="201">
        <v>2625</v>
      </c>
      <c r="W15" s="201">
        <v>2380</v>
      </c>
      <c r="X15" s="202">
        <v>19501</v>
      </c>
    </row>
    <row r="16" spans="2:31" ht="14.1" customHeight="1" x14ac:dyDescent="0.15">
      <c r="B16" s="154"/>
      <c r="C16" s="143">
        <v>10</v>
      </c>
      <c r="D16" s="155"/>
      <c r="E16" s="201">
        <v>1344</v>
      </c>
      <c r="F16" s="201">
        <v>1733</v>
      </c>
      <c r="G16" s="201">
        <v>1558</v>
      </c>
      <c r="H16" s="201">
        <v>43729</v>
      </c>
      <c r="I16" s="201">
        <v>856</v>
      </c>
      <c r="J16" s="201">
        <v>1281</v>
      </c>
      <c r="K16" s="201">
        <v>1016</v>
      </c>
      <c r="L16" s="201">
        <v>31526</v>
      </c>
      <c r="M16" s="201">
        <v>735</v>
      </c>
      <c r="N16" s="201">
        <v>1050</v>
      </c>
      <c r="O16" s="201">
        <v>873</v>
      </c>
      <c r="P16" s="201">
        <v>14765</v>
      </c>
      <c r="Q16" s="201">
        <v>3360</v>
      </c>
      <c r="R16" s="201">
        <v>4095</v>
      </c>
      <c r="S16" s="201">
        <v>3661</v>
      </c>
      <c r="T16" s="201">
        <v>7005</v>
      </c>
      <c r="U16" s="201">
        <v>2258</v>
      </c>
      <c r="V16" s="201">
        <v>2678</v>
      </c>
      <c r="W16" s="201">
        <v>2426</v>
      </c>
      <c r="X16" s="202">
        <v>19682</v>
      </c>
    </row>
    <row r="17" spans="2:24" ht="14.1" customHeight="1" x14ac:dyDescent="0.15">
      <c r="B17" s="154"/>
      <c r="C17" s="143">
        <v>11</v>
      </c>
      <c r="D17" s="155"/>
      <c r="E17" s="201">
        <v>1470</v>
      </c>
      <c r="F17" s="201">
        <v>2100</v>
      </c>
      <c r="G17" s="201">
        <v>1711</v>
      </c>
      <c r="H17" s="201">
        <v>26715</v>
      </c>
      <c r="I17" s="201">
        <v>872</v>
      </c>
      <c r="J17" s="201">
        <v>1208</v>
      </c>
      <c r="K17" s="201">
        <v>1018</v>
      </c>
      <c r="L17" s="201">
        <v>23079</v>
      </c>
      <c r="M17" s="201">
        <v>735</v>
      </c>
      <c r="N17" s="201">
        <v>950</v>
      </c>
      <c r="O17" s="201">
        <v>834</v>
      </c>
      <c r="P17" s="201">
        <v>7152</v>
      </c>
      <c r="Q17" s="201">
        <v>3360</v>
      </c>
      <c r="R17" s="201">
        <v>4200</v>
      </c>
      <c r="S17" s="201">
        <v>3802</v>
      </c>
      <c r="T17" s="201">
        <v>6002</v>
      </c>
      <c r="U17" s="201">
        <v>2310</v>
      </c>
      <c r="V17" s="201">
        <v>2730</v>
      </c>
      <c r="W17" s="201">
        <v>2516</v>
      </c>
      <c r="X17" s="202">
        <v>20576</v>
      </c>
    </row>
    <row r="18" spans="2:24" ht="14.1" customHeight="1" x14ac:dyDescent="0.15">
      <c r="B18" s="154"/>
      <c r="C18" s="143">
        <v>12</v>
      </c>
      <c r="D18" s="155"/>
      <c r="E18" s="201">
        <v>1680</v>
      </c>
      <c r="F18" s="201">
        <v>2258</v>
      </c>
      <c r="G18" s="201">
        <v>1996</v>
      </c>
      <c r="H18" s="201">
        <v>30496</v>
      </c>
      <c r="I18" s="201">
        <v>945</v>
      </c>
      <c r="J18" s="201">
        <v>1281</v>
      </c>
      <c r="K18" s="201">
        <v>1121</v>
      </c>
      <c r="L18" s="201">
        <v>15033</v>
      </c>
      <c r="M18" s="201">
        <v>735</v>
      </c>
      <c r="N18" s="201">
        <v>945</v>
      </c>
      <c r="O18" s="201">
        <v>817</v>
      </c>
      <c r="P18" s="201">
        <v>7159</v>
      </c>
      <c r="Q18" s="201">
        <v>3465</v>
      </c>
      <c r="R18" s="201">
        <v>4463</v>
      </c>
      <c r="S18" s="201">
        <v>3957</v>
      </c>
      <c r="T18" s="201">
        <v>5563</v>
      </c>
      <c r="U18" s="201">
        <v>2363</v>
      </c>
      <c r="V18" s="201">
        <v>3026</v>
      </c>
      <c r="W18" s="202">
        <v>2722</v>
      </c>
      <c r="X18" s="202">
        <v>16055</v>
      </c>
    </row>
    <row r="19" spans="2:24" ht="14.1" customHeight="1" x14ac:dyDescent="0.15">
      <c r="B19" s="154" t="s">
        <v>464</v>
      </c>
      <c r="C19" s="143">
        <v>1</v>
      </c>
      <c r="D19" s="155" t="s">
        <v>465</v>
      </c>
      <c r="E19" s="201">
        <v>1523</v>
      </c>
      <c r="F19" s="201">
        <v>2100</v>
      </c>
      <c r="G19" s="201">
        <v>1762</v>
      </c>
      <c r="H19" s="201">
        <v>30760</v>
      </c>
      <c r="I19" s="201">
        <v>873</v>
      </c>
      <c r="J19" s="201">
        <v>1155</v>
      </c>
      <c r="K19" s="201">
        <v>1020</v>
      </c>
      <c r="L19" s="201">
        <v>27797</v>
      </c>
      <c r="M19" s="201">
        <v>735</v>
      </c>
      <c r="N19" s="201">
        <v>945</v>
      </c>
      <c r="O19" s="201">
        <v>815</v>
      </c>
      <c r="P19" s="201">
        <v>5701</v>
      </c>
      <c r="Q19" s="201">
        <v>3465</v>
      </c>
      <c r="R19" s="201">
        <v>4305</v>
      </c>
      <c r="S19" s="201">
        <v>3763</v>
      </c>
      <c r="T19" s="201">
        <v>5611</v>
      </c>
      <c r="U19" s="201">
        <v>2415</v>
      </c>
      <c r="V19" s="201">
        <v>2835</v>
      </c>
      <c r="W19" s="201">
        <v>2581</v>
      </c>
      <c r="X19" s="202">
        <v>16367</v>
      </c>
    </row>
    <row r="20" spans="2:24" ht="14.1" customHeight="1" x14ac:dyDescent="0.15">
      <c r="B20" s="154"/>
      <c r="C20" s="143">
        <v>2</v>
      </c>
      <c r="D20" s="155"/>
      <c r="E20" s="201">
        <v>1470</v>
      </c>
      <c r="F20" s="201">
        <v>1890</v>
      </c>
      <c r="G20" s="201">
        <v>1663</v>
      </c>
      <c r="H20" s="201">
        <v>25320</v>
      </c>
      <c r="I20" s="201">
        <v>945</v>
      </c>
      <c r="J20" s="201">
        <v>1155</v>
      </c>
      <c r="K20" s="201">
        <v>1052</v>
      </c>
      <c r="L20" s="201">
        <v>26816</v>
      </c>
      <c r="M20" s="201">
        <v>777</v>
      </c>
      <c r="N20" s="201">
        <v>1050</v>
      </c>
      <c r="O20" s="201">
        <v>940</v>
      </c>
      <c r="P20" s="201">
        <v>4545</v>
      </c>
      <c r="Q20" s="201">
        <v>3465</v>
      </c>
      <c r="R20" s="201">
        <v>4095</v>
      </c>
      <c r="S20" s="201">
        <v>3735</v>
      </c>
      <c r="T20" s="201">
        <v>5099</v>
      </c>
      <c r="U20" s="201">
        <v>2310</v>
      </c>
      <c r="V20" s="201">
        <v>2940</v>
      </c>
      <c r="W20" s="201">
        <v>2528</v>
      </c>
      <c r="X20" s="202">
        <v>18387</v>
      </c>
    </row>
    <row r="21" spans="2:24" ht="14.1" customHeight="1" x14ac:dyDescent="0.15">
      <c r="B21" s="154"/>
      <c r="C21" s="143">
        <v>3</v>
      </c>
      <c r="D21" s="155"/>
      <c r="E21" s="201">
        <v>1418</v>
      </c>
      <c r="F21" s="201">
        <v>1733</v>
      </c>
      <c r="G21" s="201">
        <v>1561</v>
      </c>
      <c r="H21" s="201">
        <v>17500</v>
      </c>
      <c r="I21" s="201">
        <v>998</v>
      </c>
      <c r="J21" s="201">
        <v>1365</v>
      </c>
      <c r="K21" s="201">
        <v>1142</v>
      </c>
      <c r="L21" s="201">
        <v>17817</v>
      </c>
      <c r="M21" s="201">
        <v>819</v>
      </c>
      <c r="N21" s="201">
        <v>1155</v>
      </c>
      <c r="O21" s="201">
        <v>944</v>
      </c>
      <c r="P21" s="201">
        <v>4020</v>
      </c>
      <c r="Q21" s="201">
        <v>3465</v>
      </c>
      <c r="R21" s="201">
        <v>4095</v>
      </c>
      <c r="S21" s="201">
        <v>3734</v>
      </c>
      <c r="T21" s="201">
        <v>4796</v>
      </c>
      <c r="U21" s="201">
        <v>2205</v>
      </c>
      <c r="V21" s="201">
        <v>2625</v>
      </c>
      <c r="W21" s="201">
        <v>2482</v>
      </c>
      <c r="X21" s="202">
        <v>17005</v>
      </c>
    </row>
    <row r="22" spans="2:24" s="176" customFormat="1" ht="14.1" customHeight="1" x14ac:dyDescent="0.15">
      <c r="B22" s="154"/>
      <c r="C22" s="143">
        <v>4</v>
      </c>
      <c r="D22" s="155"/>
      <c r="E22" s="201">
        <v>1365</v>
      </c>
      <c r="F22" s="201">
        <v>1680</v>
      </c>
      <c r="G22" s="201">
        <v>1557</v>
      </c>
      <c r="H22" s="201">
        <v>21783</v>
      </c>
      <c r="I22" s="201">
        <v>998</v>
      </c>
      <c r="J22" s="201">
        <v>1260</v>
      </c>
      <c r="K22" s="201">
        <v>1158</v>
      </c>
      <c r="L22" s="201">
        <v>23998</v>
      </c>
      <c r="M22" s="201">
        <v>893</v>
      </c>
      <c r="N22" s="201">
        <v>1155</v>
      </c>
      <c r="O22" s="201">
        <v>1016</v>
      </c>
      <c r="P22" s="201">
        <v>5781</v>
      </c>
      <c r="Q22" s="201">
        <v>3465</v>
      </c>
      <c r="R22" s="201">
        <v>4200</v>
      </c>
      <c r="S22" s="201">
        <v>3668</v>
      </c>
      <c r="T22" s="201">
        <v>5270</v>
      </c>
      <c r="U22" s="201">
        <v>2205</v>
      </c>
      <c r="V22" s="201">
        <v>2625</v>
      </c>
      <c r="W22" s="201">
        <v>2485</v>
      </c>
      <c r="X22" s="202">
        <v>14133</v>
      </c>
    </row>
    <row r="23" spans="2:24" s="176" customFormat="1" ht="14.1" customHeight="1" x14ac:dyDescent="0.15">
      <c r="B23" s="154"/>
      <c r="C23" s="143">
        <v>5</v>
      </c>
      <c r="D23" s="155"/>
      <c r="E23" s="201">
        <v>1470</v>
      </c>
      <c r="F23" s="201">
        <v>1732.5</v>
      </c>
      <c r="G23" s="201">
        <v>1565.9069971046463</v>
      </c>
      <c r="H23" s="201">
        <v>30587.9</v>
      </c>
      <c r="I23" s="201">
        <v>1050</v>
      </c>
      <c r="J23" s="201">
        <v>1312.5</v>
      </c>
      <c r="K23" s="201">
        <v>1189.9587971668188</v>
      </c>
      <c r="L23" s="201">
        <v>26354.6</v>
      </c>
      <c r="M23" s="201">
        <v>945</v>
      </c>
      <c r="N23" s="201">
        <v>1260</v>
      </c>
      <c r="O23" s="201">
        <v>1147.4957847756011</v>
      </c>
      <c r="P23" s="201">
        <v>7593.3000000000011</v>
      </c>
      <c r="Q23" s="201">
        <v>3465</v>
      </c>
      <c r="R23" s="201">
        <v>4095</v>
      </c>
      <c r="S23" s="201">
        <v>3694.3716490867</v>
      </c>
      <c r="T23" s="201">
        <v>5919.4</v>
      </c>
      <c r="U23" s="202">
        <v>2362.5</v>
      </c>
      <c r="V23" s="201">
        <v>2730</v>
      </c>
      <c r="W23" s="201">
        <v>2515.509132708828</v>
      </c>
      <c r="X23" s="202">
        <v>14392.599999999999</v>
      </c>
    </row>
    <row r="24" spans="2:24" s="176" customFormat="1" ht="14.1" customHeight="1" x14ac:dyDescent="0.15">
      <c r="B24" s="149"/>
      <c r="C24" s="153">
        <v>6</v>
      </c>
      <c r="D24" s="160"/>
      <c r="E24" s="203">
        <v>1470</v>
      </c>
      <c r="F24" s="203">
        <v>1680</v>
      </c>
      <c r="G24" s="203">
        <v>1605.4842346160367</v>
      </c>
      <c r="H24" s="203">
        <v>23317.4</v>
      </c>
      <c r="I24" s="203">
        <v>1120.0350000000001</v>
      </c>
      <c r="J24" s="203">
        <v>1312.5</v>
      </c>
      <c r="K24" s="203">
        <v>1242.7674755000953</v>
      </c>
      <c r="L24" s="203">
        <v>19781.3</v>
      </c>
      <c r="M24" s="203">
        <v>997.5</v>
      </c>
      <c r="N24" s="203">
        <v>1312.5</v>
      </c>
      <c r="O24" s="203">
        <v>1193.2537940935192</v>
      </c>
      <c r="P24" s="203">
        <v>8183.6999999999989</v>
      </c>
      <c r="Q24" s="203">
        <v>3570</v>
      </c>
      <c r="R24" s="203">
        <v>3996.1950000000002</v>
      </c>
      <c r="S24" s="203">
        <v>3759.5963364398622</v>
      </c>
      <c r="T24" s="203">
        <v>4875</v>
      </c>
      <c r="U24" s="203">
        <v>2415</v>
      </c>
      <c r="V24" s="203">
        <v>2730</v>
      </c>
      <c r="W24" s="203">
        <v>2557.8402452992268</v>
      </c>
      <c r="X24" s="204">
        <v>17593.5</v>
      </c>
    </row>
    <row r="25" spans="2:24" x14ac:dyDescent="0.15">
      <c r="B25" s="190"/>
      <c r="C25" s="181"/>
      <c r="D25" s="209"/>
      <c r="E25" s="200"/>
      <c r="F25" s="201"/>
      <c r="G25" s="176"/>
      <c r="H25" s="201"/>
      <c r="I25" s="200"/>
      <c r="J25" s="201"/>
      <c r="K25" s="176"/>
      <c r="L25" s="201"/>
      <c r="M25" s="200"/>
      <c r="N25" s="201"/>
      <c r="O25" s="201"/>
      <c r="P25" s="201"/>
      <c r="Q25" s="176"/>
      <c r="R25" s="201"/>
      <c r="S25" s="176"/>
      <c r="T25" s="201"/>
      <c r="U25" s="200"/>
      <c r="V25" s="201"/>
      <c r="W25" s="176"/>
      <c r="X25" s="201"/>
    </row>
    <row r="26" spans="2:24" x14ac:dyDescent="0.15">
      <c r="B26" s="190"/>
      <c r="C26" s="181"/>
      <c r="D26" s="209"/>
      <c r="E26" s="200"/>
      <c r="F26" s="201"/>
      <c r="G26" s="176"/>
      <c r="H26" s="201"/>
      <c r="I26" s="200"/>
      <c r="J26" s="201"/>
      <c r="K26" s="176"/>
      <c r="L26" s="201"/>
      <c r="M26" s="200"/>
      <c r="N26" s="201"/>
      <c r="O26" s="176"/>
      <c r="P26" s="201"/>
      <c r="Q26" s="200"/>
      <c r="R26" s="201"/>
      <c r="S26" s="176"/>
      <c r="T26" s="201"/>
      <c r="U26" s="200"/>
      <c r="V26" s="201"/>
      <c r="W26" s="176"/>
      <c r="X26" s="201"/>
    </row>
    <row r="27" spans="2:24" x14ac:dyDescent="0.15">
      <c r="B27" s="187" t="s">
        <v>127</v>
      </c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M27" s="200"/>
      <c r="N27" s="201"/>
      <c r="O27" s="176"/>
      <c r="P27" s="201"/>
      <c r="Q27" s="200"/>
      <c r="R27" s="201"/>
      <c r="S27" s="176"/>
      <c r="T27" s="201"/>
      <c r="U27" s="200"/>
      <c r="V27" s="201"/>
      <c r="W27" s="176"/>
      <c r="X27" s="201"/>
    </row>
    <row r="28" spans="2:24" x14ac:dyDescent="0.15">
      <c r="B28" s="210">
        <v>41429</v>
      </c>
      <c r="C28" s="211"/>
      <c r="D28" s="212">
        <v>41435</v>
      </c>
      <c r="E28" s="686">
        <v>1470</v>
      </c>
      <c r="F28" s="687">
        <v>1680</v>
      </c>
      <c r="G28" s="688">
        <v>1586.7565418452509</v>
      </c>
      <c r="H28" s="250">
        <v>5706.4</v>
      </c>
      <c r="I28" s="686">
        <v>1120.0350000000001</v>
      </c>
      <c r="J28" s="687">
        <v>1312.5</v>
      </c>
      <c r="K28" s="688">
        <v>1217.7669964664317</v>
      </c>
      <c r="L28" s="250">
        <v>6540.6</v>
      </c>
      <c r="M28" s="686">
        <v>997.5</v>
      </c>
      <c r="N28" s="687">
        <v>1312.5</v>
      </c>
      <c r="O28" s="688">
        <v>1234.5412250763427</v>
      </c>
      <c r="P28" s="250">
        <v>1247.3</v>
      </c>
      <c r="Q28" s="686">
        <v>3570</v>
      </c>
      <c r="R28" s="687">
        <v>3990</v>
      </c>
      <c r="S28" s="688">
        <v>3733.4371801777543</v>
      </c>
      <c r="T28" s="250">
        <v>1032.4000000000001</v>
      </c>
      <c r="U28" s="686">
        <v>2415</v>
      </c>
      <c r="V28" s="687">
        <v>2730</v>
      </c>
      <c r="W28" s="688">
        <v>2545.4084549113313</v>
      </c>
      <c r="X28" s="250">
        <v>4405.6000000000004</v>
      </c>
    </row>
    <row r="29" spans="2:24" x14ac:dyDescent="0.15">
      <c r="B29" s="210" t="s">
        <v>128</v>
      </c>
      <c r="C29" s="211"/>
      <c r="D29" s="212"/>
      <c r="E29" s="200"/>
      <c r="F29" s="201"/>
      <c r="G29" s="176"/>
      <c r="H29" s="201"/>
      <c r="I29" s="200"/>
      <c r="J29" s="201"/>
      <c r="K29" s="176"/>
      <c r="L29" s="201"/>
      <c r="M29" s="200"/>
      <c r="N29" s="201"/>
      <c r="O29" s="176"/>
      <c r="P29" s="201"/>
      <c r="Q29" s="200"/>
      <c r="R29" s="201"/>
      <c r="S29" s="176"/>
      <c r="T29" s="201"/>
      <c r="U29" s="200"/>
      <c r="V29" s="201"/>
      <c r="W29" s="176"/>
      <c r="X29" s="201"/>
    </row>
    <row r="30" spans="2:24" x14ac:dyDescent="0.15">
      <c r="B30" s="210">
        <v>41436</v>
      </c>
      <c r="C30" s="211"/>
      <c r="D30" s="212">
        <v>41442</v>
      </c>
      <c r="E30" s="686">
        <v>1470</v>
      </c>
      <c r="F30" s="687">
        <v>1680</v>
      </c>
      <c r="G30" s="688">
        <v>1584.0110729613734</v>
      </c>
      <c r="H30" s="250">
        <v>6317.5</v>
      </c>
      <c r="I30" s="686">
        <v>1155</v>
      </c>
      <c r="J30" s="687">
        <v>1312.5</v>
      </c>
      <c r="K30" s="688">
        <v>1256.9734933733439</v>
      </c>
      <c r="L30" s="250">
        <v>4557.2</v>
      </c>
      <c r="M30" s="686">
        <v>1050</v>
      </c>
      <c r="N30" s="687">
        <v>1260</v>
      </c>
      <c r="O30" s="688">
        <v>1169.3981042654029</v>
      </c>
      <c r="P30" s="250">
        <v>1899.7</v>
      </c>
      <c r="Q30" s="686">
        <v>3570</v>
      </c>
      <c r="R30" s="687">
        <v>3990</v>
      </c>
      <c r="S30" s="688">
        <v>3759.0877109886346</v>
      </c>
      <c r="T30" s="250">
        <v>1579.9</v>
      </c>
      <c r="U30" s="686">
        <v>2415</v>
      </c>
      <c r="V30" s="687">
        <v>2677.71</v>
      </c>
      <c r="W30" s="688">
        <v>2548.8800897457204</v>
      </c>
      <c r="X30" s="250">
        <v>4239.3</v>
      </c>
    </row>
    <row r="31" spans="2:24" x14ac:dyDescent="0.15">
      <c r="B31" s="210" t="s">
        <v>129</v>
      </c>
      <c r="C31" s="211"/>
      <c r="D31" s="212"/>
      <c r="E31" s="215"/>
      <c r="F31" s="216"/>
      <c r="G31" s="217"/>
      <c r="H31" s="216"/>
      <c r="I31" s="215"/>
      <c r="J31" s="216"/>
      <c r="K31" s="217"/>
      <c r="L31" s="216"/>
      <c r="M31" s="215"/>
      <c r="N31" s="216"/>
      <c r="O31" s="217"/>
      <c r="P31" s="216"/>
      <c r="Q31" s="215"/>
      <c r="R31" s="216"/>
      <c r="S31" s="217"/>
      <c r="T31" s="216"/>
      <c r="U31" s="215"/>
      <c r="V31" s="216"/>
      <c r="W31" s="217"/>
      <c r="X31" s="216"/>
    </row>
    <row r="32" spans="2:24" x14ac:dyDescent="0.15">
      <c r="B32" s="210">
        <v>41443</v>
      </c>
      <c r="C32" s="211"/>
      <c r="D32" s="212">
        <v>41449</v>
      </c>
      <c r="E32" s="215">
        <v>1522.5</v>
      </c>
      <c r="F32" s="216">
        <v>1680</v>
      </c>
      <c r="G32" s="217">
        <v>1606.71362030196</v>
      </c>
      <c r="H32" s="214">
        <v>5315.6</v>
      </c>
      <c r="I32" s="215">
        <v>1155</v>
      </c>
      <c r="J32" s="216">
        <v>1312.5</v>
      </c>
      <c r="K32" s="217">
        <v>1268.5841280259453</v>
      </c>
      <c r="L32" s="214">
        <v>4228.5</v>
      </c>
      <c r="M32" s="215">
        <v>1050</v>
      </c>
      <c r="N32" s="216">
        <v>1260</v>
      </c>
      <c r="O32" s="217">
        <v>1169.588670613563</v>
      </c>
      <c r="P32" s="214">
        <v>2135.1</v>
      </c>
      <c r="Q32" s="215">
        <v>3570</v>
      </c>
      <c r="R32" s="216">
        <v>3990</v>
      </c>
      <c r="S32" s="217">
        <v>3754.3188442529472</v>
      </c>
      <c r="T32" s="214">
        <v>1219.8</v>
      </c>
      <c r="U32" s="215">
        <v>2415</v>
      </c>
      <c r="V32" s="216">
        <v>2677.5</v>
      </c>
      <c r="W32" s="217">
        <v>2578.745756900395</v>
      </c>
      <c r="X32" s="214">
        <v>4516.7</v>
      </c>
    </row>
    <row r="33" spans="2:26" x14ac:dyDescent="0.15">
      <c r="B33" s="210" t="s">
        <v>130</v>
      </c>
      <c r="C33" s="211"/>
      <c r="D33" s="212"/>
      <c r="E33" s="215"/>
      <c r="F33" s="216"/>
      <c r="G33" s="217"/>
      <c r="H33" s="216"/>
      <c r="I33" s="215"/>
      <c r="J33" s="216"/>
      <c r="K33" s="217"/>
      <c r="L33" s="216"/>
      <c r="M33" s="215"/>
      <c r="N33" s="216"/>
      <c r="O33" s="217"/>
      <c r="P33" s="216"/>
      <c r="Q33" s="215"/>
      <c r="R33" s="216"/>
      <c r="S33" s="217"/>
      <c r="T33" s="216"/>
      <c r="U33" s="215"/>
      <c r="V33" s="216"/>
      <c r="W33" s="217"/>
      <c r="X33" s="216"/>
    </row>
    <row r="34" spans="2:26" ht="12" customHeight="1" x14ac:dyDescent="0.15">
      <c r="B34" s="210">
        <v>41450</v>
      </c>
      <c r="C34" s="211"/>
      <c r="D34" s="212">
        <v>41456</v>
      </c>
      <c r="E34" s="215">
        <v>1522.5</v>
      </c>
      <c r="F34" s="216">
        <v>1680</v>
      </c>
      <c r="G34" s="217">
        <v>1656.8110361254471</v>
      </c>
      <c r="H34" s="214">
        <v>5977.9</v>
      </c>
      <c r="I34" s="215">
        <v>1155</v>
      </c>
      <c r="J34" s="216">
        <v>1312.5</v>
      </c>
      <c r="K34" s="217">
        <v>1253.2030629479159</v>
      </c>
      <c r="L34" s="214">
        <v>4455</v>
      </c>
      <c r="M34" s="215">
        <v>1050</v>
      </c>
      <c r="N34" s="216">
        <v>1260</v>
      </c>
      <c r="O34" s="217">
        <v>1164.2794169925346</v>
      </c>
      <c r="P34" s="214">
        <v>2901.6</v>
      </c>
      <c r="Q34" s="215">
        <v>3570</v>
      </c>
      <c r="R34" s="216">
        <v>3996.1950000000002</v>
      </c>
      <c r="S34" s="217">
        <v>3792.720821917811</v>
      </c>
      <c r="T34" s="214">
        <v>1042.9000000000001</v>
      </c>
      <c r="U34" s="215">
        <v>2415</v>
      </c>
      <c r="V34" s="216">
        <v>2730</v>
      </c>
      <c r="W34" s="217">
        <v>2557.5480422168407</v>
      </c>
      <c r="X34" s="214">
        <v>4431.8999999999996</v>
      </c>
    </row>
    <row r="35" spans="2:26" ht="12" customHeight="1" x14ac:dyDescent="0.15">
      <c r="B35" s="210" t="s">
        <v>131</v>
      </c>
      <c r="C35" s="211"/>
      <c r="D35" s="212"/>
      <c r="E35" s="215"/>
      <c r="F35" s="216"/>
      <c r="G35" s="217"/>
      <c r="H35" s="216"/>
      <c r="I35" s="215"/>
      <c r="J35" s="216"/>
      <c r="K35" s="217"/>
      <c r="L35" s="216"/>
      <c r="M35" s="215"/>
      <c r="N35" s="216"/>
      <c r="O35" s="217"/>
      <c r="P35" s="216"/>
      <c r="Q35" s="215"/>
      <c r="R35" s="216"/>
      <c r="S35" s="217"/>
      <c r="T35" s="216"/>
      <c r="U35" s="215"/>
      <c r="V35" s="216"/>
      <c r="W35" s="217"/>
      <c r="X35" s="216"/>
    </row>
    <row r="36" spans="2:26" ht="12" customHeight="1" x14ac:dyDescent="0.15">
      <c r="B36" s="222"/>
      <c r="C36" s="223"/>
      <c r="D36" s="224"/>
      <c r="E36" s="691"/>
      <c r="F36" s="692"/>
      <c r="G36" s="693"/>
      <c r="H36" s="692"/>
      <c r="I36" s="691"/>
      <c r="J36" s="692"/>
      <c r="K36" s="693"/>
      <c r="L36" s="692"/>
      <c r="M36" s="691"/>
      <c r="N36" s="692"/>
      <c r="O36" s="693"/>
      <c r="P36" s="692"/>
      <c r="Q36" s="691"/>
      <c r="R36" s="692"/>
      <c r="S36" s="693"/>
      <c r="T36" s="692"/>
      <c r="U36" s="691"/>
      <c r="V36" s="692"/>
      <c r="W36" s="693"/>
      <c r="X36" s="692"/>
    </row>
    <row r="37" spans="2:26" ht="6" customHeight="1" x14ac:dyDescent="0.15">
      <c r="B37" s="188"/>
      <c r="C37" s="181"/>
      <c r="D37" s="181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</row>
    <row r="38" spans="2:26" ht="12.75" customHeight="1" x14ac:dyDescent="0.15">
      <c r="B38" s="180" t="s">
        <v>393</v>
      </c>
      <c r="C38" s="179" t="s">
        <v>467</v>
      </c>
      <c r="W38" s="176"/>
      <c r="X38" s="176"/>
      <c r="Y38" s="176"/>
      <c r="Z38" s="176"/>
    </row>
    <row r="39" spans="2:26" ht="12.75" customHeight="1" x14ac:dyDescent="0.15">
      <c r="B39" s="225">
        <v>2</v>
      </c>
      <c r="C39" s="179" t="s">
        <v>395</v>
      </c>
      <c r="W39" s="176"/>
      <c r="X39" s="176"/>
      <c r="Y39" s="176"/>
      <c r="Z39" s="176"/>
    </row>
    <row r="40" spans="2:26" x14ac:dyDescent="0.15">
      <c r="B40" s="225"/>
      <c r="W40" s="176"/>
      <c r="X40" s="176"/>
      <c r="Y40" s="176"/>
      <c r="Z40" s="176"/>
    </row>
    <row r="41" spans="2:26" x14ac:dyDescent="0.15">
      <c r="B41" s="225"/>
      <c r="W41" s="176"/>
      <c r="X41" s="176"/>
      <c r="Y41" s="176"/>
      <c r="Z41" s="176"/>
    </row>
    <row r="42" spans="2:26" x14ac:dyDescent="0.15">
      <c r="W42" s="176"/>
      <c r="X42" s="176"/>
      <c r="Y42" s="176"/>
      <c r="Z42" s="176"/>
    </row>
    <row r="43" spans="2:26" x14ac:dyDescent="0.15">
      <c r="W43" s="176"/>
      <c r="X43" s="176"/>
      <c r="Y43" s="176"/>
      <c r="Z43" s="176"/>
    </row>
    <row r="44" spans="2:26" x14ac:dyDescent="0.15">
      <c r="W44" s="176"/>
      <c r="X44" s="176"/>
      <c r="Y44" s="176"/>
      <c r="Z44" s="176"/>
    </row>
    <row r="45" spans="2:26" x14ac:dyDescent="0.15">
      <c r="W45" s="176"/>
      <c r="X45" s="176"/>
      <c r="Y45" s="176"/>
      <c r="Z45" s="176"/>
    </row>
    <row r="46" spans="2:26" x14ac:dyDescent="0.15">
      <c r="W46" s="176"/>
      <c r="X46" s="176"/>
      <c r="Y46" s="176"/>
      <c r="Z46" s="176"/>
    </row>
    <row r="47" spans="2:26" x14ac:dyDescent="0.15">
      <c r="W47" s="176"/>
      <c r="X47" s="176"/>
      <c r="Y47" s="176"/>
      <c r="Z47" s="176"/>
    </row>
    <row r="48" spans="2:26" x14ac:dyDescent="0.15">
      <c r="W48" s="176"/>
      <c r="X48" s="176"/>
      <c r="Y48" s="176"/>
      <c r="Z48" s="176"/>
    </row>
    <row r="49" spans="23:26" x14ac:dyDescent="0.15">
      <c r="W49" s="176"/>
      <c r="X49" s="176"/>
      <c r="Y49" s="176"/>
      <c r="Z49" s="176"/>
    </row>
    <row r="50" spans="23:26" x14ac:dyDescent="0.15">
      <c r="W50" s="176"/>
      <c r="X50" s="176"/>
      <c r="Y50" s="176"/>
      <c r="Z50" s="176"/>
    </row>
    <row r="51" spans="23:26" x14ac:dyDescent="0.15">
      <c r="W51" s="176"/>
      <c r="X51" s="176"/>
      <c r="Y51" s="176"/>
      <c r="Z51" s="176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zoomScaleNormal="100" workbookViewId="0"/>
  </sheetViews>
  <sheetFormatPr defaultColWidth="7.5" defaultRowHeight="12" x14ac:dyDescent="0.15"/>
  <cols>
    <col min="1" max="1" width="0.75" style="179" customWidth="1"/>
    <col min="2" max="2" width="5.75" style="179" customWidth="1"/>
    <col min="3" max="3" width="3.375" style="179" customWidth="1"/>
    <col min="4" max="4" width="5.25" style="179" customWidth="1"/>
    <col min="5" max="5" width="5.5" style="179" customWidth="1"/>
    <col min="6" max="7" width="5.875" style="179" customWidth="1"/>
    <col min="8" max="8" width="7.75" style="179" customWidth="1"/>
    <col min="9" max="9" width="5.75" style="179" customWidth="1"/>
    <col min="10" max="11" width="5.875" style="179" customWidth="1"/>
    <col min="12" max="12" width="7.5" style="179" customWidth="1"/>
    <col min="13" max="13" width="5.375" style="179" customWidth="1"/>
    <col min="14" max="15" width="5.875" style="179" customWidth="1"/>
    <col min="16" max="16" width="7.625" style="179" customWidth="1"/>
    <col min="17" max="17" width="5.5" style="179" customWidth="1"/>
    <col min="18" max="19" width="5.875" style="179" customWidth="1"/>
    <col min="20" max="20" width="7.5" style="179" customWidth="1"/>
    <col min="21" max="21" width="5.375" style="179" customWidth="1"/>
    <col min="22" max="23" width="5.875" style="179" customWidth="1"/>
    <col min="24" max="24" width="7.625" style="179" customWidth="1"/>
    <col min="25" max="16384" width="7.5" style="179"/>
  </cols>
  <sheetData>
    <row r="3" spans="2:31" x14ac:dyDescent="0.15">
      <c r="B3" s="135" t="s">
        <v>468</v>
      </c>
    </row>
    <row r="4" spans="2:31" x14ac:dyDescent="0.15">
      <c r="X4" s="180" t="s">
        <v>87</v>
      </c>
      <c r="Z4" s="176"/>
    </row>
    <row r="5" spans="2:31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Z5" s="176"/>
    </row>
    <row r="6" spans="2:31" ht="13.5" x14ac:dyDescent="0.15">
      <c r="B6" s="183"/>
      <c r="C6" s="184" t="s">
        <v>88</v>
      </c>
      <c r="D6" s="185"/>
      <c r="E6" s="229" t="s">
        <v>136</v>
      </c>
      <c r="F6" s="230"/>
      <c r="G6" s="230"/>
      <c r="H6" s="231"/>
      <c r="I6" s="229" t="s">
        <v>137</v>
      </c>
      <c r="J6" s="230"/>
      <c r="K6" s="230"/>
      <c r="L6" s="231"/>
      <c r="M6" s="229" t="s">
        <v>138</v>
      </c>
      <c r="N6" s="230"/>
      <c r="O6" s="230"/>
      <c r="P6" s="231"/>
      <c r="Q6" s="226" t="s">
        <v>141</v>
      </c>
      <c r="R6" s="227"/>
      <c r="S6" s="227"/>
      <c r="T6" s="228"/>
      <c r="U6" s="229" t="s">
        <v>142</v>
      </c>
      <c r="V6" s="230"/>
      <c r="W6" s="230"/>
      <c r="X6" s="231"/>
      <c r="Z6" s="177"/>
      <c r="AA6" s="177"/>
      <c r="AB6" s="177"/>
      <c r="AC6" s="177"/>
      <c r="AD6" s="177"/>
      <c r="AE6" s="177"/>
    </row>
    <row r="7" spans="2:31" ht="13.5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M7" s="192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3" t="s">
        <v>97</v>
      </c>
      <c r="T7" s="191" t="s">
        <v>98</v>
      </c>
      <c r="U7" s="192" t="s">
        <v>95</v>
      </c>
      <c r="V7" s="191" t="s">
        <v>96</v>
      </c>
      <c r="W7" s="193" t="s">
        <v>97</v>
      </c>
      <c r="X7" s="191" t="s">
        <v>98</v>
      </c>
      <c r="Z7" s="176"/>
      <c r="AA7" s="177"/>
      <c r="AB7" s="177"/>
      <c r="AC7" s="177"/>
      <c r="AD7" s="177"/>
      <c r="AE7" s="177"/>
    </row>
    <row r="8" spans="2:31" ht="13.5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M8" s="196"/>
      <c r="N8" s="197"/>
      <c r="O8" s="196" t="s">
        <v>99</v>
      </c>
      <c r="P8" s="197"/>
      <c r="Q8" s="196"/>
      <c r="R8" s="197"/>
      <c r="S8" s="198" t="s">
        <v>99</v>
      </c>
      <c r="T8" s="197"/>
      <c r="U8" s="196"/>
      <c r="V8" s="197"/>
      <c r="W8" s="198" t="s">
        <v>99</v>
      </c>
      <c r="X8" s="197"/>
      <c r="Z8" s="176"/>
      <c r="AA8" s="177"/>
      <c r="AB8" s="177"/>
      <c r="AC8" s="177"/>
      <c r="AD8" s="177"/>
      <c r="AE8" s="177"/>
    </row>
    <row r="9" spans="2:31" ht="14.1" customHeight="1" x14ac:dyDescent="0.15">
      <c r="B9" s="200" t="s">
        <v>0</v>
      </c>
      <c r="C9" s="186">
        <v>22</v>
      </c>
      <c r="D9" s="176" t="s">
        <v>1</v>
      </c>
      <c r="E9" s="200">
        <v>714</v>
      </c>
      <c r="F9" s="201">
        <v>954</v>
      </c>
      <c r="G9" s="176">
        <v>820</v>
      </c>
      <c r="H9" s="201">
        <v>361798</v>
      </c>
      <c r="I9" s="200">
        <v>924</v>
      </c>
      <c r="J9" s="201">
        <v>1260</v>
      </c>
      <c r="K9" s="176">
        <v>1083</v>
      </c>
      <c r="L9" s="201">
        <v>83255</v>
      </c>
      <c r="M9" s="200">
        <v>893</v>
      </c>
      <c r="N9" s="201">
        <v>1260</v>
      </c>
      <c r="O9" s="176">
        <v>1102</v>
      </c>
      <c r="P9" s="201">
        <v>78415</v>
      </c>
      <c r="Q9" s="200">
        <v>893</v>
      </c>
      <c r="R9" s="201">
        <v>1260</v>
      </c>
      <c r="S9" s="176">
        <v>1083</v>
      </c>
      <c r="T9" s="201">
        <v>61012</v>
      </c>
      <c r="U9" s="200">
        <v>893</v>
      </c>
      <c r="V9" s="201">
        <v>1208</v>
      </c>
      <c r="W9" s="176">
        <v>1073</v>
      </c>
      <c r="X9" s="201">
        <v>123157</v>
      </c>
      <c r="Z9" s="176"/>
      <c r="AA9" s="177"/>
      <c r="AB9" s="177"/>
      <c r="AC9" s="177"/>
      <c r="AD9" s="177"/>
      <c r="AE9" s="177"/>
    </row>
    <row r="10" spans="2:31" ht="14.1" customHeight="1" x14ac:dyDescent="0.15">
      <c r="B10" s="200"/>
      <c r="C10" s="186">
        <v>23</v>
      </c>
      <c r="D10" s="202"/>
      <c r="E10" s="158">
        <v>630</v>
      </c>
      <c r="F10" s="158">
        <v>1103</v>
      </c>
      <c r="G10" s="158">
        <v>843</v>
      </c>
      <c r="H10" s="158">
        <v>324794</v>
      </c>
      <c r="I10" s="159">
        <v>735</v>
      </c>
      <c r="J10" s="158">
        <v>1208</v>
      </c>
      <c r="K10" s="158">
        <v>1064</v>
      </c>
      <c r="L10" s="159">
        <v>83799</v>
      </c>
      <c r="M10" s="158">
        <v>788</v>
      </c>
      <c r="N10" s="159">
        <v>1239</v>
      </c>
      <c r="O10" s="158">
        <v>1076</v>
      </c>
      <c r="P10" s="158">
        <v>65343</v>
      </c>
      <c r="Q10" s="158">
        <v>788</v>
      </c>
      <c r="R10" s="158">
        <v>1257</v>
      </c>
      <c r="S10" s="158">
        <v>1079</v>
      </c>
      <c r="T10" s="158">
        <v>58712</v>
      </c>
      <c r="U10" s="158">
        <v>683</v>
      </c>
      <c r="V10" s="158">
        <v>1208</v>
      </c>
      <c r="W10" s="158">
        <v>1044</v>
      </c>
      <c r="X10" s="159">
        <v>138953</v>
      </c>
      <c r="Z10" s="176"/>
      <c r="AA10" s="177"/>
      <c r="AB10" s="177"/>
      <c r="AC10" s="177"/>
      <c r="AD10" s="177"/>
      <c r="AE10" s="177"/>
    </row>
    <row r="11" spans="2:31" ht="14.1" customHeight="1" x14ac:dyDescent="0.15">
      <c r="B11" s="195"/>
      <c r="C11" s="198">
        <v>24</v>
      </c>
      <c r="D11" s="204"/>
      <c r="E11" s="238">
        <v>630</v>
      </c>
      <c r="F11" s="238">
        <v>1275</v>
      </c>
      <c r="G11" s="239">
        <v>757.48513100000002</v>
      </c>
      <c r="H11" s="238">
        <v>372000</v>
      </c>
      <c r="I11" s="238">
        <v>788</v>
      </c>
      <c r="J11" s="238">
        <v>1208</v>
      </c>
      <c r="K11" s="239">
        <v>978.86098460000005</v>
      </c>
      <c r="L11" s="238">
        <v>106889</v>
      </c>
      <c r="M11" s="238">
        <v>788</v>
      </c>
      <c r="N11" s="238">
        <v>1208</v>
      </c>
      <c r="O11" s="239">
        <v>976.68970309999997</v>
      </c>
      <c r="P11" s="238">
        <v>80528</v>
      </c>
      <c r="Q11" s="238">
        <v>788</v>
      </c>
      <c r="R11" s="238">
        <v>1208</v>
      </c>
      <c r="S11" s="239">
        <v>978.36084430000005</v>
      </c>
      <c r="T11" s="238">
        <v>108295</v>
      </c>
      <c r="U11" s="238">
        <v>756</v>
      </c>
      <c r="V11" s="238">
        <v>1208</v>
      </c>
      <c r="W11" s="239">
        <v>908.57450010000002</v>
      </c>
      <c r="X11" s="240">
        <v>181530</v>
      </c>
      <c r="Z11" s="176"/>
      <c r="AA11" s="176"/>
      <c r="AB11" s="176"/>
      <c r="AC11" s="176"/>
      <c r="AD11" s="176"/>
      <c r="AE11" s="176"/>
    </row>
    <row r="12" spans="2:31" ht="14.1" customHeight="1" x14ac:dyDescent="0.15">
      <c r="B12" s="154"/>
      <c r="C12" s="143">
        <v>6</v>
      </c>
      <c r="D12" s="155"/>
      <c r="E12" s="201">
        <v>819</v>
      </c>
      <c r="F12" s="201">
        <v>1275</v>
      </c>
      <c r="G12" s="201">
        <v>944</v>
      </c>
      <c r="H12" s="201">
        <v>29014</v>
      </c>
      <c r="I12" s="201">
        <v>840</v>
      </c>
      <c r="J12" s="201">
        <v>1208</v>
      </c>
      <c r="K12" s="201">
        <v>1046</v>
      </c>
      <c r="L12" s="201">
        <v>9319</v>
      </c>
      <c r="M12" s="201">
        <v>893</v>
      </c>
      <c r="N12" s="201">
        <v>1208</v>
      </c>
      <c r="O12" s="201">
        <v>1065</v>
      </c>
      <c r="P12" s="201">
        <v>7958</v>
      </c>
      <c r="Q12" s="201">
        <v>893</v>
      </c>
      <c r="R12" s="201">
        <v>1208</v>
      </c>
      <c r="S12" s="201">
        <v>1071</v>
      </c>
      <c r="T12" s="201">
        <v>9911</v>
      </c>
      <c r="U12" s="201">
        <v>840</v>
      </c>
      <c r="V12" s="201">
        <v>1050</v>
      </c>
      <c r="W12" s="201">
        <v>924</v>
      </c>
      <c r="X12" s="202">
        <v>18404</v>
      </c>
    </row>
    <row r="13" spans="2:31" ht="14.1" customHeight="1" x14ac:dyDescent="0.15">
      <c r="B13" s="154"/>
      <c r="C13" s="143">
        <v>7</v>
      </c>
      <c r="D13" s="155"/>
      <c r="E13" s="201">
        <v>945</v>
      </c>
      <c r="F13" s="201">
        <v>1208</v>
      </c>
      <c r="G13" s="201">
        <v>1079</v>
      </c>
      <c r="H13" s="201">
        <v>44828</v>
      </c>
      <c r="I13" s="201">
        <v>893</v>
      </c>
      <c r="J13" s="201">
        <v>1155</v>
      </c>
      <c r="K13" s="201">
        <v>1042</v>
      </c>
      <c r="L13" s="201">
        <v>11128</v>
      </c>
      <c r="M13" s="201">
        <v>872</v>
      </c>
      <c r="N13" s="201">
        <v>1208</v>
      </c>
      <c r="O13" s="201">
        <v>1043</v>
      </c>
      <c r="P13" s="201">
        <v>8479</v>
      </c>
      <c r="Q13" s="201">
        <v>872</v>
      </c>
      <c r="R13" s="201">
        <v>1208</v>
      </c>
      <c r="S13" s="201">
        <v>1064</v>
      </c>
      <c r="T13" s="201">
        <v>11706</v>
      </c>
      <c r="U13" s="201">
        <v>819</v>
      </c>
      <c r="V13" s="201">
        <v>1103</v>
      </c>
      <c r="W13" s="201">
        <v>924</v>
      </c>
      <c r="X13" s="202">
        <v>22353</v>
      </c>
    </row>
    <row r="14" spans="2:31" ht="14.1" customHeight="1" x14ac:dyDescent="0.15">
      <c r="B14" s="154"/>
      <c r="C14" s="143">
        <v>8</v>
      </c>
      <c r="D14" s="155"/>
      <c r="E14" s="201">
        <v>788</v>
      </c>
      <c r="F14" s="201">
        <v>1103</v>
      </c>
      <c r="G14" s="201">
        <v>862</v>
      </c>
      <c r="H14" s="201">
        <v>28987</v>
      </c>
      <c r="I14" s="201">
        <v>872</v>
      </c>
      <c r="J14" s="201">
        <v>1155</v>
      </c>
      <c r="K14" s="201">
        <v>1009</v>
      </c>
      <c r="L14" s="201">
        <v>5590</v>
      </c>
      <c r="M14" s="201">
        <v>872</v>
      </c>
      <c r="N14" s="201">
        <v>1208</v>
      </c>
      <c r="O14" s="201">
        <v>1026</v>
      </c>
      <c r="P14" s="201">
        <v>5209</v>
      </c>
      <c r="Q14" s="201">
        <v>872</v>
      </c>
      <c r="R14" s="201">
        <v>1208</v>
      </c>
      <c r="S14" s="201">
        <v>1038</v>
      </c>
      <c r="T14" s="201">
        <v>9642</v>
      </c>
      <c r="U14" s="201">
        <v>819</v>
      </c>
      <c r="V14" s="201">
        <v>1050</v>
      </c>
      <c r="W14" s="201">
        <v>948</v>
      </c>
      <c r="X14" s="202">
        <v>10683</v>
      </c>
    </row>
    <row r="15" spans="2:31" ht="14.1" customHeight="1" x14ac:dyDescent="0.15">
      <c r="B15" s="154"/>
      <c r="C15" s="143">
        <v>9</v>
      </c>
      <c r="D15" s="155"/>
      <c r="E15" s="201">
        <v>735</v>
      </c>
      <c r="F15" s="201">
        <v>1000</v>
      </c>
      <c r="G15" s="201">
        <v>823</v>
      </c>
      <c r="H15" s="201">
        <v>26272</v>
      </c>
      <c r="I15" s="201">
        <v>840</v>
      </c>
      <c r="J15" s="201">
        <v>1103</v>
      </c>
      <c r="K15" s="201">
        <v>1024</v>
      </c>
      <c r="L15" s="201">
        <v>8289</v>
      </c>
      <c r="M15" s="201">
        <v>840</v>
      </c>
      <c r="N15" s="201">
        <v>1103</v>
      </c>
      <c r="O15" s="201">
        <v>1004</v>
      </c>
      <c r="P15" s="201">
        <v>5907</v>
      </c>
      <c r="Q15" s="201">
        <v>893</v>
      </c>
      <c r="R15" s="201">
        <v>1103</v>
      </c>
      <c r="S15" s="201">
        <v>1025</v>
      </c>
      <c r="T15" s="201">
        <v>9394</v>
      </c>
      <c r="U15" s="201">
        <v>840</v>
      </c>
      <c r="V15" s="201">
        <v>1050</v>
      </c>
      <c r="W15" s="201">
        <v>958</v>
      </c>
      <c r="X15" s="202">
        <v>9444</v>
      </c>
    </row>
    <row r="16" spans="2:31" ht="14.1" customHeight="1" x14ac:dyDescent="0.15">
      <c r="B16" s="154"/>
      <c r="C16" s="143">
        <v>10</v>
      </c>
      <c r="D16" s="155"/>
      <c r="E16" s="201">
        <v>735</v>
      </c>
      <c r="F16" s="201">
        <v>893</v>
      </c>
      <c r="G16" s="201">
        <v>791</v>
      </c>
      <c r="H16" s="201">
        <v>33376</v>
      </c>
      <c r="I16" s="201">
        <v>893</v>
      </c>
      <c r="J16" s="201">
        <v>1208</v>
      </c>
      <c r="K16" s="201">
        <v>1026</v>
      </c>
      <c r="L16" s="201">
        <v>9702</v>
      </c>
      <c r="M16" s="201">
        <v>872</v>
      </c>
      <c r="N16" s="201">
        <v>1208</v>
      </c>
      <c r="O16" s="201">
        <v>1016</v>
      </c>
      <c r="P16" s="201">
        <v>8348</v>
      </c>
      <c r="Q16" s="201">
        <v>893</v>
      </c>
      <c r="R16" s="201">
        <v>1208</v>
      </c>
      <c r="S16" s="201">
        <v>1013</v>
      </c>
      <c r="T16" s="201">
        <v>10880</v>
      </c>
      <c r="U16" s="201">
        <v>840</v>
      </c>
      <c r="V16" s="201">
        <v>1050</v>
      </c>
      <c r="W16" s="201">
        <v>965</v>
      </c>
      <c r="X16" s="202">
        <v>14800</v>
      </c>
    </row>
    <row r="17" spans="2:24" ht="14.1" customHeight="1" x14ac:dyDescent="0.15">
      <c r="B17" s="154"/>
      <c r="C17" s="143">
        <v>11</v>
      </c>
      <c r="D17" s="155"/>
      <c r="E17" s="201">
        <v>630</v>
      </c>
      <c r="F17" s="201">
        <v>893</v>
      </c>
      <c r="G17" s="201">
        <v>752</v>
      </c>
      <c r="H17" s="201">
        <v>26202</v>
      </c>
      <c r="I17" s="201">
        <v>945</v>
      </c>
      <c r="J17" s="201">
        <v>1103</v>
      </c>
      <c r="K17" s="201">
        <v>1039</v>
      </c>
      <c r="L17" s="201">
        <v>9335</v>
      </c>
      <c r="M17" s="201">
        <v>945</v>
      </c>
      <c r="N17" s="201">
        <v>1103</v>
      </c>
      <c r="O17" s="201">
        <v>1014</v>
      </c>
      <c r="P17" s="201">
        <v>6260</v>
      </c>
      <c r="Q17" s="201">
        <v>945</v>
      </c>
      <c r="R17" s="201">
        <v>1103</v>
      </c>
      <c r="S17" s="201">
        <v>1014</v>
      </c>
      <c r="T17" s="201">
        <v>8933</v>
      </c>
      <c r="U17" s="201">
        <v>893</v>
      </c>
      <c r="V17" s="201">
        <v>1050</v>
      </c>
      <c r="W17" s="201">
        <v>970</v>
      </c>
      <c r="X17" s="202">
        <v>13834</v>
      </c>
    </row>
    <row r="18" spans="2:24" ht="14.1" customHeight="1" x14ac:dyDescent="0.15">
      <c r="B18" s="154"/>
      <c r="C18" s="143">
        <v>12</v>
      </c>
      <c r="D18" s="155"/>
      <c r="E18" s="201">
        <v>630</v>
      </c>
      <c r="F18" s="201">
        <v>893</v>
      </c>
      <c r="G18" s="201">
        <v>749</v>
      </c>
      <c r="H18" s="201">
        <v>29124</v>
      </c>
      <c r="I18" s="201">
        <v>945</v>
      </c>
      <c r="J18" s="201">
        <v>1208</v>
      </c>
      <c r="K18" s="201">
        <v>1074</v>
      </c>
      <c r="L18" s="201">
        <v>9920</v>
      </c>
      <c r="M18" s="201">
        <v>945</v>
      </c>
      <c r="N18" s="201">
        <v>1208</v>
      </c>
      <c r="O18" s="201">
        <v>1055</v>
      </c>
      <c r="P18" s="202">
        <v>6004</v>
      </c>
      <c r="Q18" s="201">
        <v>945</v>
      </c>
      <c r="R18" s="201">
        <v>1208</v>
      </c>
      <c r="S18" s="201">
        <v>1058</v>
      </c>
      <c r="T18" s="201">
        <v>7470</v>
      </c>
      <c r="U18" s="201">
        <v>945</v>
      </c>
      <c r="V18" s="201">
        <v>1145</v>
      </c>
      <c r="W18" s="202">
        <v>1026</v>
      </c>
      <c r="X18" s="202">
        <v>14112</v>
      </c>
    </row>
    <row r="19" spans="2:24" ht="14.1" customHeight="1" x14ac:dyDescent="0.15">
      <c r="B19" s="154" t="s">
        <v>464</v>
      </c>
      <c r="C19" s="143">
        <v>1</v>
      </c>
      <c r="D19" s="155" t="s">
        <v>465</v>
      </c>
      <c r="E19" s="201">
        <v>672</v>
      </c>
      <c r="F19" s="201">
        <v>893</v>
      </c>
      <c r="G19" s="201">
        <v>754</v>
      </c>
      <c r="H19" s="201">
        <v>27906</v>
      </c>
      <c r="I19" s="201">
        <v>945</v>
      </c>
      <c r="J19" s="201">
        <v>1155</v>
      </c>
      <c r="K19" s="201">
        <v>1057</v>
      </c>
      <c r="L19" s="201">
        <v>9939</v>
      </c>
      <c r="M19" s="201">
        <v>945</v>
      </c>
      <c r="N19" s="201">
        <v>1155</v>
      </c>
      <c r="O19" s="201">
        <v>1027</v>
      </c>
      <c r="P19" s="201">
        <v>7161</v>
      </c>
      <c r="Q19" s="201">
        <v>945</v>
      </c>
      <c r="R19" s="201">
        <v>1155</v>
      </c>
      <c r="S19" s="201">
        <v>1032</v>
      </c>
      <c r="T19" s="201">
        <v>9047</v>
      </c>
      <c r="U19" s="201">
        <v>840</v>
      </c>
      <c r="V19" s="201">
        <v>1103</v>
      </c>
      <c r="W19" s="202">
        <v>993</v>
      </c>
      <c r="X19" s="202">
        <v>11843</v>
      </c>
    </row>
    <row r="20" spans="2:24" ht="14.1" customHeight="1" x14ac:dyDescent="0.15">
      <c r="B20" s="154"/>
      <c r="C20" s="143">
        <v>2</v>
      </c>
      <c r="D20" s="155"/>
      <c r="E20" s="201">
        <v>735</v>
      </c>
      <c r="F20" s="201">
        <v>893</v>
      </c>
      <c r="G20" s="201">
        <v>792</v>
      </c>
      <c r="H20" s="201">
        <v>25772</v>
      </c>
      <c r="I20" s="201">
        <v>977</v>
      </c>
      <c r="J20" s="201">
        <v>1155</v>
      </c>
      <c r="K20" s="201">
        <v>1070</v>
      </c>
      <c r="L20" s="201">
        <v>8069</v>
      </c>
      <c r="M20" s="201">
        <v>998</v>
      </c>
      <c r="N20" s="201">
        <v>1155</v>
      </c>
      <c r="O20" s="201">
        <v>1067</v>
      </c>
      <c r="P20" s="201">
        <v>7225</v>
      </c>
      <c r="Q20" s="201">
        <v>998</v>
      </c>
      <c r="R20" s="201">
        <v>1155</v>
      </c>
      <c r="S20" s="201">
        <v>1071</v>
      </c>
      <c r="T20" s="201">
        <v>9020</v>
      </c>
      <c r="U20" s="201">
        <v>893</v>
      </c>
      <c r="V20" s="201">
        <v>1103</v>
      </c>
      <c r="W20" s="201">
        <v>1005</v>
      </c>
      <c r="X20" s="202">
        <v>11771</v>
      </c>
    </row>
    <row r="21" spans="2:24" ht="14.1" customHeight="1" x14ac:dyDescent="0.15">
      <c r="B21" s="154"/>
      <c r="C21" s="143">
        <v>3</v>
      </c>
      <c r="D21" s="155"/>
      <c r="E21" s="201">
        <v>735</v>
      </c>
      <c r="F21" s="201">
        <v>1050</v>
      </c>
      <c r="G21" s="202">
        <v>811</v>
      </c>
      <c r="H21" s="201">
        <v>21317</v>
      </c>
      <c r="I21" s="201">
        <v>1029</v>
      </c>
      <c r="J21" s="201">
        <v>1155</v>
      </c>
      <c r="K21" s="201">
        <v>1104</v>
      </c>
      <c r="L21" s="201">
        <v>6948</v>
      </c>
      <c r="M21" s="201">
        <v>998</v>
      </c>
      <c r="N21" s="201">
        <v>1155</v>
      </c>
      <c r="O21" s="201">
        <v>1103</v>
      </c>
      <c r="P21" s="201">
        <v>5834</v>
      </c>
      <c r="Q21" s="201">
        <v>998</v>
      </c>
      <c r="R21" s="201">
        <v>1155</v>
      </c>
      <c r="S21" s="201">
        <v>1109</v>
      </c>
      <c r="T21" s="201">
        <v>6240</v>
      </c>
      <c r="U21" s="201">
        <v>945</v>
      </c>
      <c r="V21" s="201">
        <v>1155</v>
      </c>
      <c r="W21" s="201">
        <v>1040</v>
      </c>
      <c r="X21" s="202">
        <v>9815</v>
      </c>
    </row>
    <row r="22" spans="2:24" ht="14.1" customHeight="1" x14ac:dyDescent="0.15">
      <c r="B22" s="154"/>
      <c r="C22" s="143">
        <v>4</v>
      </c>
      <c r="D22" s="155"/>
      <c r="E22" s="201">
        <v>840</v>
      </c>
      <c r="F22" s="201">
        <v>1050</v>
      </c>
      <c r="G22" s="201">
        <v>880</v>
      </c>
      <c r="H22" s="201">
        <v>25947</v>
      </c>
      <c r="I22" s="201">
        <v>1050</v>
      </c>
      <c r="J22" s="201">
        <v>1208</v>
      </c>
      <c r="K22" s="201">
        <v>1119</v>
      </c>
      <c r="L22" s="201">
        <v>8115</v>
      </c>
      <c r="M22" s="201">
        <v>1050</v>
      </c>
      <c r="N22" s="201">
        <v>1208</v>
      </c>
      <c r="O22" s="201">
        <v>1106</v>
      </c>
      <c r="P22" s="201">
        <v>8107</v>
      </c>
      <c r="Q22" s="201">
        <v>1050</v>
      </c>
      <c r="R22" s="201">
        <v>1208</v>
      </c>
      <c r="S22" s="201">
        <v>1115</v>
      </c>
      <c r="T22" s="201">
        <v>7297</v>
      </c>
      <c r="U22" s="201">
        <v>998</v>
      </c>
      <c r="V22" s="201">
        <v>1155</v>
      </c>
      <c r="W22" s="201">
        <v>1087</v>
      </c>
      <c r="X22" s="202">
        <v>13518</v>
      </c>
    </row>
    <row r="23" spans="2:24" ht="14.1" customHeight="1" x14ac:dyDescent="0.15">
      <c r="B23" s="154"/>
      <c r="C23" s="143">
        <v>5</v>
      </c>
      <c r="D23" s="155"/>
      <c r="E23" s="201">
        <v>892.5</v>
      </c>
      <c r="F23" s="201">
        <v>1102.5</v>
      </c>
      <c r="G23" s="201">
        <v>947.92337941882613</v>
      </c>
      <c r="H23" s="201">
        <v>31281.899999999998</v>
      </c>
      <c r="I23" s="201">
        <v>1050</v>
      </c>
      <c r="J23" s="201">
        <v>1302</v>
      </c>
      <c r="K23" s="201">
        <v>1177.2952327677297</v>
      </c>
      <c r="L23" s="201">
        <v>7769.8</v>
      </c>
      <c r="M23" s="201">
        <v>1050</v>
      </c>
      <c r="N23" s="201">
        <v>1302</v>
      </c>
      <c r="O23" s="201">
        <v>1175.1512972804005</v>
      </c>
      <c r="P23" s="201">
        <v>7535.7999999999993</v>
      </c>
      <c r="Q23" s="201">
        <v>1050</v>
      </c>
      <c r="R23" s="201">
        <v>1312.5</v>
      </c>
      <c r="S23" s="201">
        <v>1164.5976151584453</v>
      </c>
      <c r="T23" s="201">
        <v>7207.0999999999995</v>
      </c>
      <c r="U23" s="201">
        <v>997.5</v>
      </c>
      <c r="V23" s="201">
        <v>1218</v>
      </c>
      <c r="W23" s="201">
        <v>1134.0317560822994</v>
      </c>
      <c r="X23" s="202">
        <v>14337.5</v>
      </c>
    </row>
    <row r="24" spans="2:24" ht="14.1" customHeight="1" x14ac:dyDescent="0.15">
      <c r="B24" s="149"/>
      <c r="C24" s="153">
        <v>6</v>
      </c>
      <c r="D24" s="160"/>
      <c r="E24" s="203">
        <v>892.5</v>
      </c>
      <c r="F24" s="203">
        <v>1150.0650000000001</v>
      </c>
      <c r="G24" s="203">
        <v>950.17579445571357</v>
      </c>
      <c r="H24" s="203">
        <v>32782</v>
      </c>
      <c r="I24" s="203">
        <v>1050</v>
      </c>
      <c r="J24" s="203">
        <v>1302</v>
      </c>
      <c r="K24" s="203">
        <v>1199.9275877470502</v>
      </c>
      <c r="L24" s="203">
        <v>8899.7000000000007</v>
      </c>
      <c r="M24" s="203">
        <v>1050</v>
      </c>
      <c r="N24" s="203">
        <v>1312.5</v>
      </c>
      <c r="O24" s="203">
        <v>1229.6848631528626</v>
      </c>
      <c r="P24" s="203">
        <v>7410.5999999999995</v>
      </c>
      <c r="Q24" s="203">
        <v>1050</v>
      </c>
      <c r="R24" s="203">
        <v>1312.5</v>
      </c>
      <c r="S24" s="203">
        <v>1241.9686076144874</v>
      </c>
      <c r="T24" s="203">
        <v>7076.9000000000005</v>
      </c>
      <c r="U24" s="203">
        <v>1050</v>
      </c>
      <c r="V24" s="203">
        <v>1218</v>
      </c>
      <c r="W24" s="203">
        <v>1151.0834524445058</v>
      </c>
      <c r="X24" s="204">
        <v>11288.5</v>
      </c>
    </row>
    <row r="25" spans="2:24" x14ac:dyDescent="0.15">
      <c r="B25" s="190"/>
      <c r="C25" s="186"/>
      <c r="D25" s="209"/>
      <c r="E25" s="200"/>
      <c r="F25" s="201"/>
      <c r="G25" s="176"/>
      <c r="H25" s="201"/>
      <c r="I25" s="200"/>
      <c r="J25" s="201"/>
      <c r="K25" s="176"/>
      <c r="L25" s="201"/>
      <c r="M25" s="200"/>
      <c r="N25" s="201"/>
      <c r="O25" s="176"/>
      <c r="P25" s="201"/>
      <c r="Q25" s="200"/>
      <c r="R25" s="201"/>
      <c r="S25" s="176"/>
      <c r="T25" s="201"/>
      <c r="U25" s="200"/>
      <c r="V25" s="201"/>
      <c r="W25" s="176"/>
      <c r="X25" s="201"/>
    </row>
    <row r="26" spans="2:24" x14ac:dyDescent="0.15">
      <c r="B26" s="190"/>
      <c r="C26" s="181"/>
      <c r="D26" s="209"/>
      <c r="E26" s="200"/>
      <c r="F26" s="201"/>
      <c r="G26" s="176"/>
      <c r="H26" s="201"/>
      <c r="I26" s="200"/>
      <c r="J26" s="201"/>
      <c r="K26" s="176"/>
      <c r="L26" s="201"/>
      <c r="M26" s="200"/>
      <c r="N26" s="201"/>
      <c r="O26" s="176"/>
      <c r="P26" s="201"/>
      <c r="Q26" s="200"/>
      <c r="R26" s="201"/>
      <c r="S26" s="176"/>
      <c r="T26" s="201"/>
      <c r="U26" s="200"/>
      <c r="V26" s="201"/>
      <c r="W26" s="176"/>
      <c r="X26" s="201"/>
    </row>
    <row r="27" spans="2:24" x14ac:dyDescent="0.15">
      <c r="B27" s="187" t="s">
        <v>127</v>
      </c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M27" s="200"/>
      <c r="N27" s="201"/>
      <c r="O27" s="176"/>
      <c r="P27" s="201"/>
      <c r="Q27" s="200"/>
      <c r="R27" s="201"/>
      <c r="S27" s="176"/>
      <c r="T27" s="201"/>
      <c r="U27" s="200"/>
      <c r="V27" s="201"/>
      <c r="W27" s="176"/>
      <c r="X27" s="201"/>
    </row>
    <row r="28" spans="2:24" x14ac:dyDescent="0.15">
      <c r="B28" s="210">
        <v>41429</v>
      </c>
      <c r="C28" s="211"/>
      <c r="D28" s="212">
        <v>41435</v>
      </c>
      <c r="E28" s="686">
        <v>892.5</v>
      </c>
      <c r="F28" s="687">
        <v>1146.18</v>
      </c>
      <c r="G28" s="688">
        <v>940.87039087046435</v>
      </c>
      <c r="H28" s="250">
        <v>9486</v>
      </c>
      <c r="I28" s="686">
        <v>1050</v>
      </c>
      <c r="J28" s="687">
        <v>1302</v>
      </c>
      <c r="K28" s="688">
        <v>1204.8975528525921</v>
      </c>
      <c r="L28" s="250">
        <v>2748.9</v>
      </c>
      <c r="M28" s="686">
        <v>1050</v>
      </c>
      <c r="N28" s="687">
        <v>1302</v>
      </c>
      <c r="O28" s="688">
        <v>1221.4115437158473</v>
      </c>
      <c r="P28" s="250">
        <v>2325</v>
      </c>
      <c r="Q28" s="686">
        <v>1050</v>
      </c>
      <c r="R28" s="687">
        <v>1302</v>
      </c>
      <c r="S28" s="688">
        <v>1237.9670518425983</v>
      </c>
      <c r="T28" s="250">
        <v>2004.4</v>
      </c>
      <c r="U28" s="686">
        <v>1050</v>
      </c>
      <c r="V28" s="687">
        <v>1218</v>
      </c>
      <c r="W28" s="688">
        <v>1142.1701854686237</v>
      </c>
      <c r="X28" s="250">
        <v>3865.8</v>
      </c>
    </row>
    <row r="29" spans="2:24" x14ac:dyDescent="0.15">
      <c r="B29" s="210" t="s">
        <v>128</v>
      </c>
      <c r="C29" s="211"/>
      <c r="D29" s="212"/>
      <c r="E29" s="200"/>
      <c r="F29" s="201"/>
      <c r="G29" s="176"/>
      <c r="H29" s="201"/>
      <c r="I29" s="200"/>
      <c r="J29" s="201"/>
      <c r="K29" s="176"/>
      <c r="L29" s="201"/>
      <c r="M29" s="200"/>
      <c r="N29" s="201"/>
      <c r="O29" s="176"/>
      <c r="P29" s="201"/>
      <c r="Q29" s="200"/>
      <c r="R29" s="201"/>
      <c r="S29" s="176"/>
      <c r="T29" s="201"/>
      <c r="U29" s="200"/>
      <c r="V29" s="201"/>
      <c r="W29" s="176"/>
      <c r="X29" s="201"/>
    </row>
    <row r="30" spans="2:24" x14ac:dyDescent="0.15">
      <c r="B30" s="210">
        <v>41436</v>
      </c>
      <c r="C30" s="211"/>
      <c r="D30" s="212">
        <v>41442</v>
      </c>
      <c r="E30" s="686">
        <v>892.5</v>
      </c>
      <c r="F30" s="687">
        <v>1150.0650000000001</v>
      </c>
      <c r="G30" s="688">
        <v>962.94131397637841</v>
      </c>
      <c r="H30" s="250">
        <v>8390.7000000000007</v>
      </c>
      <c r="I30" s="686">
        <v>1050</v>
      </c>
      <c r="J30" s="687">
        <v>1291.5</v>
      </c>
      <c r="K30" s="688">
        <v>1192.6194078947367</v>
      </c>
      <c r="L30" s="250">
        <v>2062.8000000000002</v>
      </c>
      <c r="M30" s="686">
        <v>1102.5</v>
      </c>
      <c r="N30" s="687">
        <v>1302.42</v>
      </c>
      <c r="O30" s="688">
        <v>1235.7676412707337</v>
      </c>
      <c r="P30" s="250">
        <v>1794.2</v>
      </c>
      <c r="Q30" s="686">
        <v>1102.5</v>
      </c>
      <c r="R30" s="687">
        <v>1302</v>
      </c>
      <c r="S30" s="688">
        <v>1246.8274111675125</v>
      </c>
      <c r="T30" s="250">
        <v>1748.1</v>
      </c>
      <c r="U30" s="686">
        <v>1050</v>
      </c>
      <c r="V30" s="687">
        <v>1218</v>
      </c>
      <c r="W30" s="688">
        <v>1158.6175796907805</v>
      </c>
      <c r="X30" s="250">
        <v>2841.9</v>
      </c>
    </row>
    <row r="31" spans="2:24" x14ac:dyDescent="0.15">
      <c r="B31" s="210" t="s">
        <v>129</v>
      </c>
      <c r="C31" s="211"/>
      <c r="D31" s="212"/>
      <c r="E31" s="215"/>
      <c r="F31" s="216"/>
      <c r="G31" s="217"/>
      <c r="H31" s="216"/>
      <c r="I31" s="215"/>
      <c r="J31" s="216"/>
      <c r="K31" s="217"/>
      <c r="L31" s="216"/>
      <c r="M31" s="215"/>
      <c r="N31" s="216"/>
      <c r="O31" s="217"/>
      <c r="P31" s="216"/>
      <c r="Q31" s="215"/>
      <c r="R31" s="216"/>
      <c r="S31" s="217"/>
      <c r="T31" s="216"/>
      <c r="U31" s="215"/>
      <c r="V31" s="216"/>
      <c r="W31" s="217"/>
      <c r="X31" s="216"/>
    </row>
    <row r="32" spans="2:24" x14ac:dyDescent="0.15">
      <c r="B32" s="210">
        <v>41443</v>
      </c>
      <c r="C32" s="211"/>
      <c r="D32" s="212">
        <v>41449</v>
      </c>
      <c r="E32" s="215">
        <v>892.5</v>
      </c>
      <c r="F32" s="216">
        <v>1102.5</v>
      </c>
      <c r="G32" s="217">
        <v>958.40445494000528</v>
      </c>
      <c r="H32" s="214">
        <v>6350</v>
      </c>
      <c r="I32" s="215">
        <v>1050</v>
      </c>
      <c r="J32" s="216">
        <v>1281</v>
      </c>
      <c r="K32" s="217">
        <v>1182.8722399489468</v>
      </c>
      <c r="L32" s="214">
        <v>1705.3</v>
      </c>
      <c r="M32" s="215">
        <v>1071</v>
      </c>
      <c r="N32" s="216">
        <v>1312.5</v>
      </c>
      <c r="O32" s="217">
        <v>1240.2349362688299</v>
      </c>
      <c r="P32" s="214">
        <v>1578.7</v>
      </c>
      <c r="Q32" s="215">
        <v>1071</v>
      </c>
      <c r="R32" s="216">
        <v>1312.5</v>
      </c>
      <c r="S32" s="217">
        <v>1239.238492969595</v>
      </c>
      <c r="T32" s="214">
        <v>1520.8</v>
      </c>
      <c r="U32" s="215">
        <v>1077.1950000000002</v>
      </c>
      <c r="V32" s="216">
        <v>1218</v>
      </c>
      <c r="W32" s="217">
        <v>1172.9648318042814</v>
      </c>
      <c r="X32" s="214">
        <v>2079.9</v>
      </c>
    </row>
    <row r="33" spans="2:24" x14ac:dyDescent="0.15">
      <c r="B33" s="210" t="s">
        <v>130</v>
      </c>
      <c r="C33" s="211"/>
      <c r="D33" s="212"/>
      <c r="E33" s="215"/>
      <c r="F33" s="216"/>
      <c r="G33" s="217"/>
      <c r="H33" s="216"/>
      <c r="I33" s="215"/>
      <c r="J33" s="216"/>
      <c r="K33" s="217"/>
      <c r="L33" s="216"/>
      <c r="M33" s="215"/>
      <c r="N33" s="216"/>
      <c r="O33" s="217"/>
      <c r="P33" s="216"/>
      <c r="Q33" s="215"/>
      <c r="R33" s="216"/>
      <c r="S33" s="217"/>
      <c r="T33" s="216"/>
      <c r="U33" s="215"/>
      <c r="V33" s="216"/>
      <c r="W33" s="217"/>
      <c r="X33" s="216"/>
    </row>
    <row r="34" spans="2:24" ht="12" customHeight="1" x14ac:dyDescent="0.15">
      <c r="B34" s="210">
        <v>41450</v>
      </c>
      <c r="C34" s="211"/>
      <c r="D34" s="212">
        <v>41456</v>
      </c>
      <c r="E34" s="215">
        <v>892.5</v>
      </c>
      <c r="F34" s="216">
        <v>1149.96</v>
      </c>
      <c r="G34" s="217">
        <v>948.72632320150228</v>
      </c>
      <c r="H34" s="214">
        <v>8555.2999999999993</v>
      </c>
      <c r="I34" s="215">
        <v>1099.98</v>
      </c>
      <c r="J34" s="216">
        <v>1260</v>
      </c>
      <c r="K34" s="217">
        <v>1207.3837425211473</v>
      </c>
      <c r="L34" s="214">
        <v>2382.6999999999998</v>
      </c>
      <c r="M34" s="215">
        <v>1102.5</v>
      </c>
      <c r="N34" s="216">
        <v>1291.5</v>
      </c>
      <c r="O34" s="217">
        <v>1224.9252606011535</v>
      </c>
      <c r="P34" s="214">
        <v>1712.7</v>
      </c>
      <c r="Q34" s="215">
        <v>1155</v>
      </c>
      <c r="R34" s="216">
        <v>1291.5</v>
      </c>
      <c r="S34" s="217">
        <v>1245.7076596137856</v>
      </c>
      <c r="T34" s="214">
        <v>1803.6</v>
      </c>
      <c r="U34" s="215">
        <v>1077.3</v>
      </c>
      <c r="V34" s="216">
        <v>1207.5</v>
      </c>
      <c r="W34" s="217">
        <v>1145.7580061788863</v>
      </c>
      <c r="X34" s="214">
        <v>2500.9</v>
      </c>
    </row>
    <row r="35" spans="2:24" ht="12" customHeight="1" x14ac:dyDescent="0.15">
      <c r="B35" s="210" t="s">
        <v>131</v>
      </c>
      <c r="C35" s="211"/>
      <c r="D35" s="212"/>
      <c r="E35" s="215"/>
      <c r="F35" s="216"/>
      <c r="G35" s="217"/>
      <c r="H35" s="216"/>
      <c r="I35" s="215"/>
      <c r="J35" s="216"/>
      <c r="K35" s="217"/>
      <c r="L35" s="216"/>
      <c r="M35" s="215"/>
      <c r="N35" s="216"/>
      <c r="O35" s="217"/>
      <c r="P35" s="216"/>
      <c r="Q35" s="215"/>
      <c r="R35" s="216"/>
      <c r="S35" s="217"/>
      <c r="T35" s="216"/>
      <c r="U35" s="215"/>
      <c r="V35" s="216"/>
      <c r="W35" s="217"/>
      <c r="X35" s="216"/>
    </row>
    <row r="36" spans="2:24" ht="12" customHeight="1" x14ac:dyDescent="0.15">
      <c r="B36" s="222"/>
      <c r="C36" s="223"/>
      <c r="D36" s="224"/>
      <c r="E36" s="691"/>
      <c r="F36" s="692"/>
      <c r="G36" s="693"/>
      <c r="H36" s="692"/>
      <c r="I36" s="691"/>
      <c r="J36" s="692"/>
      <c r="K36" s="693"/>
      <c r="L36" s="692"/>
      <c r="M36" s="691"/>
      <c r="N36" s="692"/>
      <c r="O36" s="693"/>
      <c r="P36" s="692"/>
      <c r="Q36" s="691"/>
      <c r="R36" s="692"/>
      <c r="S36" s="693"/>
      <c r="T36" s="692"/>
      <c r="U36" s="691"/>
      <c r="V36" s="692"/>
      <c r="W36" s="693"/>
      <c r="X36" s="692"/>
    </row>
    <row r="37" spans="2:24" ht="6" customHeight="1" x14ac:dyDescent="0.15">
      <c r="B37" s="188"/>
      <c r="C37" s="181"/>
      <c r="D37" s="181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</row>
    <row r="38" spans="2:24" ht="12.75" customHeight="1" x14ac:dyDescent="0.15">
      <c r="B38" s="180"/>
      <c r="X38" s="176"/>
    </row>
    <row r="39" spans="2:24" ht="12.75" customHeight="1" x14ac:dyDescent="0.15">
      <c r="B39" s="225"/>
      <c r="X39" s="176"/>
    </row>
    <row r="40" spans="2:24" x14ac:dyDescent="0.15">
      <c r="B40" s="225"/>
      <c r="X40" s="176"/>
    </row>
    <row r="41" spans="2:24" x14ac:dyDescent="0.15">
      <c r="B41" s="225"/>
      <c r="X41" s="176"/>
    </row>
    <row r="42" spans="2:24" x14ac:dyDescent="0.15">
      <c r="X42" s="176"/>
    </row>
    <row r="43" spans="2:24" x14ac:dyDescent="0.15">
      <c r="X43" s="176"/>
    </row>
    <row r="44" spans="2:24" x14ac:dyDescent="0.15">
      <c r="X44" s="176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Normal="100" workbookViewId="0"/>
  </sheetViews>
  <sheetFormatPr defaultColWidth="7.5" defaultRowHeight="12" x14ac:dyDescent="0.15"/>
  <cols>
    <col min="1" max="1" width="1.25" style="179" customWidth="1"/>
    <col min="2" max="2" width="5.375" style="179" customWidth="1"/>
    <col min="3" max="3" width="3.375" style="179" customWidth="1"/>
    <col min="4" max="4" width="6.125" style="179" customWidth="1"/>
    <col min="5" max="5" width="5.375" style="179" customWidth="1"/>
    <col min="6" max="7" width="5.875" style="179" customWidth="1"/>
    <col min="8" max="8" width="8.125" style="179" customWidth="1"/>
    <col min="9" max="9" width="5.75" style="179" customWidth="1"/>
    <col min="10" max="11" width="5.875" style="179" customWidth="1"/>
    <col min="12" max="12" width="8.125" style="179" customWidth="1"/>
    <col min="13" max="16384" width="7.5" style="179"/>
  </cols>
  <sheetData>
    <row r="3" spans="2:24" x14ac:dyDescent="0.15">
      <c r="B3" s="135" t="s">
        <v>468</v>
      </c>
    </row>
    <row r="4" spans="2:24" x14ac:dyDescent="0.15">
      <c r="L4" s="180" t="s">
        <v>87</v>
      </c>
    </row>
    <row r="5" spans="2:24" ht="6" customHeight="1" x14ac:dyDescent="0.15">
      <c r="B5" s="182"/>
      <c r="C5" s="182"/>
      <c r="D5" s="182"/>
      <c r="E5" s="182"/>
      <c r="F5" s="182"/>
      <c r="G5" s="182"/>
      <c r="H5" s="182"/>
      <c r="N5" s="176"/>
    </row>
    <row r="6" spans="2:24" ht="13.5" x14ac:dyDescent="0.15">
      <c r="B6" s="183"/>
      <c r="C6" s="184" t="s">
        <v>88</v>
      </c>
      <c r="D6" s="185"/>
      <c r="E6" s="229" t="s">
        <v>143</v>
      </c>
      <c r="F6" s="230"/>
      <c r="G6" s="230"/>
      <c r="H6" s="231"/>
      <c r="I6" s="205" t="s">
        <v>145</v>
      </c>
      <c r="J6" s="206"/>
      <c r="K6" s="206"/>
      <c r="L6" s="207"/>
      <c r="N6" s="176"/>
      <c r="O6" s="177"/>
      <c r="P6" s="177"/>
      <c r="Q6" s="176"/>
      <c r="R6" s="176"/>
    </row>
    <row r="7" spans="2:24" ht="13.5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N7" s="176"/>
      <c r="O7" s="177"/>
      <c r="P7" s="177"/>
      <c r="Q7" s="176"/>
      <c r="R7" s="176"/>
    </row>
    <row r="8" spans="2:24" ht="13.5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N8" s="176"/>
      <c r="O8" s="177"/>
      <c r="P8" s="177"/>
      <c r="Q8" s="176"/>
      <c r="R8" s="176"/>
    </row>
    <row r="9" spans="2:24" ht="14.1" customHeight="1" x14ac:dyDescent="0.15">
      <c r="B9" s="200" t="s">
        <v>0</v>
      </c>
      <c r="C9" s="186">
        <v>22</v>
      </c>
      <c r="D9" s="176" t="s">
        <v>1</v>
      </c>
      <c r="E9" s="200">
        <v>714</v>
      </c>
      <c r="F9" s="201">
        <v>1029</v>
      </c>
      <c r="G9" s="176">
        <v>879</v>
      </c>
      <c r="H9" s="201">
        <v>82207</v>
      </c>
      <c r="I9" s="200">
        <v>1050</v>
      </c>
      <c r="J9" s="201">
        <v>1418</v>
      </c>
      <c r="K9" s="176">
        <v>1253</v>
      </c>
      <c r="L9" s="201">
        <v>569475</v>
      </c>
      <c r="M9" s="176"/>
      <c r="N9" s="177"/>
      <c r="O9" s="177"/>
      <c r="P9" s="177"/>
      <c r="Q9" s="176"/>
      <c r="R9" s="176"/>
      <c r="S9" s="176"/>
      <c r="T9" s="176"/>
      <c r="U9" s="176"/>
      <c r="V9" s="176"/>
      <c r="W9" s="176"/>
      <c r="X9" s="176"/>
    </row>
    <row r="10" spans="2:24" ht="14.1" customHeight="1" x14ac:dyDescent="0.15">
      <c r="B10" s="200"/>
      <c r="C10" s="186">
        <v>23</v>
      </c>
      <c r="D10" s="202"/>
      <c r="E10" s="158">
        <v>735</v>
      </c>
      <c r="F10" s="158">
        <v>998</v>
      </c>
      <c r="G10" s="159">
        <v>873</v>
      </c>
      <c r="H10" s="158">
        <v>88652</v>
      </c>
      <c r="I10" s="158">
        <v>893</v>
      </c>
      <c r="J10" s="158">
        <v>1449</v>
      </c>
      <c r="K10" s="158">
        <v>1222</v>
      </c>
      <c r="L10" s="159">
        <v>555301</v>
      </c>
      <c r="M10" s="176"/>
      <c r="N10" s="177"/>
      <c r="O10" s="177"/>
      <c r="P10" s="177"/>
      <c r="Q10" s="176"/>
      <c r="R10" s="176"/>
      <c r="S10" s="176"/>
      <c r="T10" s="176"/>
      <c r="U10" s="176"/>
      <c r="V10" s="176"/>
      <c r="W10" s="176"/>
      <c r="X10" s="176"/>
    </row>
    <row r="11" spans="2:24" ht="14.1" customHeight="1" x14ac:dyDescent="0.15">
      <c r="B11" s="195"/>
      <c r="C11" s="198">
        <v>24</v>
      </c>
      <c r="D11" s="204"/>
      <c r="E11" s="161">
        <v>735</v>
      </c>
      <c r="F11" s="161">
        <v>1071</v>
      </c>
      <c r="G11" s="161">
        <v>844</v>
      </c>
      <c r="H11" s="161">
        <v>138330</v>
      </c>
      <c r="I11" s="161">
        <v>882</v>
      </c>
      <c r="J11" s="161">
        <v>1523</v>
      </c>
      <c r="K11" s="161">
        <v>1138</v>
      </c>
      <c r="L11" s="162">
        <v>620046</v>
      </c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</row>
    <row r="12" spans="2:24" ht="14.1" customHeight="1" x14ac:dyDescent="0.15">
      <c r="B12" s="154"/>
      <c r="C12" s="143">
        <v>6</v>
      </c>
      <c r="D12" s="155"/>
      <c r="E12" s="201">
        <v>767</v>
      </c>
      <c r="F12" s="201">
        <v>1019</v>
      </c>
      <c r="G12" s="201">
        <v>872</v>
      </c>
      <c r="H12" s="201">
        <v>13423</v>
      </c>
      <c r="I12" s="201">
        <v>893</v>
      </c>
      <c r="J12" s="201">
        <v>1260</v>
      </c>
      <c r="K12" s="201">
        <v>1128</v>
      </c>
      <c r="L12" s="202">
        <v>56528</v>
      </c>
    </row>
    <row r="13" spans="2:24" ht="14.1" customHeight="1" x14ac:dyDescent="0.15">
      <c r="B13" s="154"/>
      <c r="C13" s="143">
        <v>7</v>
      </c>
      <c r="D13" s="155"/>
      <c r="E13" s="201">
        <v>788</v>
      </c>
      <c r="F13" s="201">
        <v>1019</v>
      </c>
      <c r="G13" s="202">
        <v>876</v>
      </c>
      <c r="H13" s="201">
        <v>26310</v>
      </c>
      <c r="I13" s="201">
        <v>1071</v>
      </c>
      <c r="J13" s="201">
        <v>1365</v>
      </c>
      <c r="K13" s="201">
        <v>1176</v>
      </c>
      <c r="L13" s="202">
        <v>69847</v>
      </c>
    </row>
    <row r="14" spans="2:24" ht="14.1" customHeight="1" x14ac:dyDescent="0.15">
      <c r="B14" s="154"/>
      <c r="C14" s="143">
        <v>8</v>
      </c>
      <c r="D14" s="155"/>
      <c r="E14" s="201">
        <v>788</v>
      </c>
      <c r="F14" s="201">
        <v>1019</v>
      </c>
      <c r="G14" s="201">
        <v>878</v>
      </c>
      <c r="H14" s="201">
        <v>15730</v>
      </c>
      <c r="I14" s="201">
        <v>1071</v>
      </c>
      <c r="J14" s="201">
        <v>1313</v>
      </c>
      <c r="K14" s="201">
        <v>1168</v>
      </c>
      <c r="L14" s="202">
        <v>47715</v>
      </c>
    </row>
    <row r="15" spans="2:24" ht="14.1" customHeight="1" x14ac:dyDescent="0.15">
      <c r="B15" s="154"/>
      <c r="C15" s="143">
        <v>9</v>
      </c>
      <c r="D15" s="155"/>
      <c r="E15" s="201">
        <v>735</v>
      </c>
      <c r="F15" s="201">
        <v>1024</v>
      </c>
      <c r="G15" s="202">
        <v>883</v>
      </c>
      <c r="H15" s="201">
        <v>11090</v>
      </c>
      <c r="I15" s="201">
        <v>1050</v>
      </c>
      <c r="J15" s="202">
        <v>1313</v>
      </c>
      <c r="K15" s="201">
        <v>1167</v>
      </c>
      <c r="L15" s="202">
        <v>39735</v>
      </c>
    </row>
    <row r="16" spans="2:24" ht="14.1" customHeight="1" x14ac:dyDescent="0.15">
      <c r="B16" s="154"/>
      <c r="C16" s="143">
        <v>10</v>
      </c>
      <c r="D16" s="155"/>
      <c r="E16" s="201">
        <v>788</v>
      </c>
      <c r="F16" s="201">
        <v>1019</v>
      </c>
      <c r="G16" s="201">
        <v>905</v>
      </c>
      <c r="H16" s="201">
        <v>10656</v>
      </c>
      <c r="I16" s="201">
        <v>1050</v>
      </c>
      <c r="J16" s="201">
        <v>1313</v>
      </c>
      <c r="K16" s="201">
        <v>1179</v>
      </c>
      <c r="L16" s="202">
        <v>61616</v>
      </c>
    </row>
    <row r="17" spans="2:24" ht="14.1" customHeight="1" x14ac:dyDescent="0.15">
      <c r="B17" s="154"/>
      <c r="C17" s="143">
        <v>11</v>
      </c>
      <c r="D17" s="155"/>
      <c r="E17" s="201">
        <v>819</v>
      </c>
      <c r="F17" s="201">
        <v>1019</v>
      </c>
      <c r="G17" s="201">
        <v>889</v>
      </c>
      <c r="H17" s="201">
        <v>10885</v>
      </c>
      <c r="I17" s="201">
        <v>1050</v>
      </c>
      <c r="J17" s="201">
        <v>1470</v>
      </c>
      <c r="K17" s="201">
        <v>1283</v>
      </c>
      <c r="L17" s="202">
        <v>49781</v>
      </c>
    </row>
    <row r="18" spans="2:24" ht="14.1" customHeight="1" x14ac:dyDescent="0.15">
      <c r="B18" s="154"/>
      <c r="C18" s="143">
        <v>12</v>
      </c>
      <c r="D18" s="155"/>
      <c r="E18" s="201">
        <v>840</v>
      </c>
      <c r="F18" s="201">
        <v>1071</v>
      </c>
      <c r="G18" s="201">
        <v>926</v>
      </c>
      <c r="H18" s="201">
        <v>7674</v>
      </c>
      <c r="I18" s="201">
        <v>1208</v>
      </c>
      <c r="J18" s="201">
        <v>1523</v>
      </c>
      <c r="K18" s="201">
        <v>1369</v>
      </c>
      <c r="L18" s="202">
        <v>57658</v>
      </c>
    </row>
    <row r="19" spans="2:24" ht="14.1" customHeight="1" x14ac:dyDescent="0.15">
      <c r="B19" s="154" t="s">
        <v>464</v>
      </c>
      <c r="C19" s="143">
        <v>1</v>
      </c>
      <c r="D19" s="155" t="s">
        <v>465</v>
      </c>
      <c r="E19" s="201">
        <v>798</v>
      </c>
      <c r="F19" s="201">
        <v>998</v>
      </c>
      <c r="G19" s="201">
        <v>892</v>
      </c>
      <c r="H19" s="201">
        <v>10380</v>
      </c>
      <c r="I19" s="201">
        <v>1103</v>
      </c>
      <c r="J19" s="201">
        <v>1470</v>
      </c>
      <c r="K19" s="201">
        <v>1292</v>
      </c>
      <c r="L19" s="202">
        <v>46116</v>
      </c>
    </row>
    <row r="20" spans="2:24" ht="14.1" customHeight="1" x14ac:dyDescent="0.15">
      <c r="B20" s="154"/>
      <c r="C20" s="143">
        <v>2</v>
      </c>
      <c r="D20" s="155"/>
      <c r="E20" s="201">
        <v>819</v>
      </c>
      <c r="F20" s="201">
        <v>945</v>
      </c>
      <c r="G20" s="202">
        <v>885</v>
      </c>
      <c r="H20" s="201">
        <v>7456</v>
      </c>
      <c r="I20" s="201">
        <v>1103</v>
      </c>
      <c r="J20" s="201">
        <v>1470</v>
      </c>
      <c r="K20" s="201">
        <v>1297</v>
      </c>
      <c r="L20" s="202">
        <v>39857</v>
      </c>
    </row>
    <row r="21" spans="2:24" ht="14.1" customHeight="1" x14ac:dyDescent="0.15">
      <c r="B21" s="154"/>
      <c r="C21" s="143">
        <v>3</v>
      </c>
      <c r="D21" s="155"/>
      <c r="E21" s="201">
        <v>819</v>
      </c>
      <c r="F21" s="201">
        <v>1050</v>
      </c>
      <c r="G21" s="201">
        <v>904</v>
      </c>
      <c r="H21" s="201">
        <v>6575</v>
      </c>
      <c r="I21" s="201">
        <v>1166</v>
      </c>
      <c r="J21" s="201">
        <v>1470</v>
      </c>
      <c r="K21" s="201">
        <v>1307</v>
      </c>
      <c r="L21" s="202">
        <v>28023</v>
      </c>
    </row>
    <row r="22" spans="2:24" ht="14.1" customHeight="1" x14ac:dyDescent="0.15">
      <c r="B22" s="154"/>
      <c r="C22" s="143">
        <v>4</v>
      </c>
      <c r="D22" s="155"/>
      <c r="E22" s="201">
        <v>840</v>
      </c>
      <c r="F22" s="201">
        <v>998</v>
      </c>
      <c r="G22" s="201">
        <v>886</v>
      </c>
      <c r="H22" s="201">
        <v>9702</v>
      </c>
      <c r="I22" s="201">
        <v>1200</v>
      </c>
      <c r="J22" s="201">
        <v>1470</v>
      </c>
      <c r="K22" s="201">
        <v>1333</v>
      </c>
      <c r="L22" s="202">
        <v>40038</v>
      </c>
    </row>
    <row r="23" spans="2:24" ht="14.1" customHeight="1" x14ac:dyDescent="0.15">
      <c r="B23" s="154"/>
      <c r="C23" s="143">
        <v>5</v>
      </c>
      <c r="D23" s="155"/>
      <c r="E23" s="201">
        <v>819</v>
      </c>
      <c r="F23" s="201">
        <v>997.5</v>
      </c>
      <c r="G23" s="201">
        <v>885.00794698844743</v>
      </c>
      <c r="H23" s="201">
        <v>14671</v>
      </c>
      <c r="I23" s="201">
        <v>1200.0450000000001</v>
      </c>
      <c r="J23" s="201">
        <v>1470</v>
      </c>
      <c r="K23" s="201">
        <v>1354.8307314237936</v>
      </c>
      <c r="L23" s="202">
        <v>47420</v>
      </c>
    </row>
    <row r="24" spans="2:24" ht="14.1" customHeight="1" x14ac:dyDescent="0.15">
      <c r="B24" s="149"/>
      <c r="C24" s="153">
        <v>6</v>
      </c>
      <c r="D24" s="160"/>
      <c r="E24" s="203">
        <v>819</v>
      </c>
      <c r="F24" s="203">
        <v>987</v>
      </c>
      <c r="G24" s="203">
        <v>887.449202019616</v>
      </c>
      <c r="H24" s="203">
        <v>10021.900000000001</v>
      </c>
      <c r="I24" s="203">
        <v>1269.6600000000001</v>
      </c>
      <c r="J24" s="203">
        <v>1470</v>
      </c>
      <c r="K24" s="203">
        <v>1384.7589592917616</v>
      </c>
      <c r="L24" s="204">
        <v>45121.3</v>
      </c>
    </row>
    <row r="25" spans="2:24" x14ac:dyDescent="0.15">
      <c r="B25" s="190" t="s">
        <v>140</v>
      </c>
      <c r="C25" s="181"/>
      <c r="D25" s="209"/>
      <c r="E25" s="200"/>
      <c r="F25" s="201"/>
      <c r="G25" s="176"/>
      <c r="H25" s="201"/>
      <c r="I25" s="200"/>
      <c r="J25" s="201"/>
      <c r="K25" s="176"/>
      <c r="L25" s="201"/>
    </row>
    <row r="26" spans="2:24" x14ac:dyDescent="0.15">
      <c r="B26" s="190"/>
      <c r="C26" s="181"/>
      <c r="D26" s="209"/>
      <c r="E26" s="200"/>
      <c r="F26" s="201"/>
      <c r="G26" s="176"/>
      <c r="H26" s="201"/>
      <c r="I26" s="200"/>
      <c r="J26" s="201"/>
      <c r="K26" s="176"/>
      <c r="L26" s="201"/>
    </row>
    <row r="27" spans="2:24" x14ac:dyDescent="0.15">
      <c r="B27" s="187" t="s">
        <v>127</v>
      </c>
      <c r="C27" s="181"/>
      <c r="D27" s="209"/>
      <c r="E27" s="200"/>
      <c r="F27" s="201"/>
      <c r="G27" s="176"/>
      <c r="H27" s="201"/>
      <c r="I27" s="200"/>
      <c r="J27" s="201"/>
      <c r="K27" s="176"/>
      <c r="L27" s="201"/>
    </row>
    <row r="28" spans="2:24" x14ac:dyDescent="0.15">
      <c r="B28" s="210">
        <v>41429</v>
      </c>
      <c r="C28" s="211"/>
      <c r="D28" s="212">
        <v>41435</v>
      </c>
      <c r="E28" s="686">
        <v>819.84</v>
      </c>
      <c r="F28" s="687">
        <v>979.96500000000003</v>
      </c>
      <c r="G28" s="688">
        <v>878.99776057506222</v>
      </c>
      <c r="H28" s="250">
        <v>2102.4</v>
      </c>
      <c r="I28" s="686">
        <v>1281</v>
      </c>
      <c r="J28" s="687">
        <v>1449</v>
      </c>
      <c r="K28" s="688">
        <v>1370.3114397680911</v>
      </c>
      <c r="L28" s="250">
        <v>12421</v>
      </c>
    </row>
    <row r="29" spans="2:24" x14ac:dyDescent="0.15">
      <c r="B29" s="210" t="s">
        <v>128</v>
      </c>
      <c r="C29" s="211"/>
      <c r="D29" s="212"/>
      <c r="E29" s="200"/>
      <c r="F29" s="201"/>
      <c r="G29" s="176"/>
      <c r="H29" s="201"/>
      <c r="I29" s="200"/>
      <c r="J29" s="201"/>
      <c r="K29" s="176"/>
      <c r="L29" s="201"/>
    </row>
    <row r="30" spans="2:24" x14ac:dyDescent="0.15">
      <c r="B30" s="210">
        <v>41436</v>
      </c>
      <c r="C30" s="211"/>
      <c r="D30" s="212">
        <v>41442</v>
      </c>
      <c r="E30" s="686">
        <v>819.94500000000005</v>
      </c>
      <c r="F30" s="687">
        <v>987</v>
      </c>
      <c r="G30" s="688">
        <v>912.10886600756317</v>
      </c>
      <c r="H30" s="250">
        <v>2533.1</v>
      </c>
      <c r="I30" s="686">
        <v>1281</v>
      </c>
      <c r="J30" s="687">
        <v>1449</v>
      </c>
      <c r="K30" s="688">
        <v>1358.6110517885745</v>
      </c>
      <c r="L30" s="250">
        <v>11859.4</v>
      </c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2:24" x14ac:dyDescent="0.15">
      <c r="B31" s="210" t="s">
        <v>129</v>
      </c>
      <c r="C31" s="211"/>
      <c r="D31" s="212"/>
      <c r="E31" s="215"/>
      <c r="F31" s="216"/>
      <c r="G31" s="217"/>
      <c r="H31" s="216"/>
      <c r="I31" s="215"/>
      <c r="J31" s="216"/>
      <c r="K31" s="217"/>
      <c r="L31" s="216"/>
    </row>
    <row r="32" spans="2:24" x14ac:dyDescent="0.15">
      <c r="B32" s="210">
        <v>41443</v>
      </c>
      <c r="C32" s="211"/>
      <c r="D32" s="212">
        <v>41449</v>
      </c>
      <c r="E32" s="215">
        <v>819.84</v>
      </c>
      <c r="F32" s="216">
        <v>979.96500000000003</v>
      </c>
      <c r="G32" s="217">
        <v>886.95456521739118</v>
      </c>
      <c r="H32" s="214">
        <v>1878.7</v>
      </c>
      <c r="I32" s="215">
        <v>1269.6600000000001</v>
      </c>
      <c r="J32" s="216">
        <v>1470</v>
      </c>
      <c r="K32" s="217">
        <v>1363.0601992698512</v>
      </c>
      <c r="L32" s="214">
        <v>8447.2999999999993</v>
      </c>
    </row>
    <row r="33" spans="2:12" x14ac:dyDescent="0.15">
      <c r="B33" s="210" t="s">
        <v>130</v>
      </c>
      <c r="C33" s="211"/>
      <c r="D33" s="212"/>
      <c r="E33" s="215"/>
      <c r="F33" s="216"/>
      <c r="G33" s="217"/>
      <c r="H33" s="216"/>
      <c r="I33" s="215"/>
      <c r="J33" s="216"/>
      <c r="K33" s="217"/>
      <c r="L33" s="216"/>
    </row>
    <row r="34" spans="2:12" ht="12" customHeight="1" x14ac:dyDescent="0.15">
      <c r="B34" s="210">
        <v>41450</v>
      </c>
      <c r="C34" s="211"/>
      <c r="D34" s="212">
        <v>41456</v>
      </c>
      <c r="E34" s="215">
        <v>819</v>
      </c>
      <c r="F34" s="216">
        <v>987</v>
      </c>
      <c r="G34" s="217">
        <v>874.77650644548839</v>
      </c>
      <c r="H34" s="214">
        <v>3507.7</v>
      </c>
      <c r="I34" s="215">
        <v>1269.6600000000001</v>
      </c>
      <c r="J34" s="216">
        <v>1470</v>
      </c>
      <c r="K34" s="217">
        <v>1419.114074150787</v>
      </c>
      <c r="L34" s="214">
        <v>12393.6</v>
      </c>
    </row>
    <row r="35" spans="2:12" ht="12" customHeight="1" x14ac:dyDescent="0.15">
      <c r="B35" s="210" t="s">
        <v>131</v>
      </c>
      <c r="C35" s="211"/>
      <c r="D35" s="212"/>
      <c r="E35" s="215"/>
      <c r="F35" s="216"/>
      <c r="G35" s="217"/>
      <c r="H35" s="216"/>
      <c r="I35" s="215"/>
      <c r="J35" s="216"/>
      <c r="K35" s="217"/>
      <c r="L35" s="216"/>
    </row>
    <row r="36" spans="2:12" ht="12" customHeight="1" x14ac:dyDescent="0.15">
      <c r="B36" s="222"/>
      <c r="C36" s="223"/>
      <c r="D36" s="224"/>
      <c r="E36" s="691"/>
      <c r="F36" s="692"/>
      <c r="G36" s="693"/>
      <c r="H36" s="692"/>
      <c r="I36" s="694"/>
      <c r="J36" s="647"/>
      <c r="K36" s="695"/>
      <c r="L36" s="692"/>
    </row>
    <row r="37" spans="2:12" ht="6" customHeight="1" x14ac:dyDescent="0.15">
      <c r="B37" s="188"/>
      <c r="C37" s="181"/>
      <c r="D37" s="181"/>
      <c r="E37" s="176"/>
      <c r="F37" s="176"/>
      <c r="G37" s="176"/>
      <c r="H37" s="176"/>
      <c r="I37" s="176"/>
      <c r="J37" s="176"/>
      <c r="K37" s="176"/>
      <c r="L37" s="176"/>
    </row>
    <row r="38" spans="2:12" ht="12.75" customHeight="1" x14ac:dyDescent="0.15">
      <c r="B38" s="180"/>
    </row>
    <row r="39" spans="2:12" ht="12.75" customHeight="1" x14ac:dyDescent="0.15">
      <c r="B39" s="225"/>
      <c r="L39" s="176"/>
    </row>
    <row r="40" spans="2:12" x14ac:dyDescent="0.15">
      <c r="B40" s="225"/>
      <c r="L40" s="176"/>
    </row>
    <row r="41" spans="2:12" x14ac:dyDescent="0.15">
      <c r="B41" s="225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Normal="100" workbookViewId="0"/>
  </sheetViews>
  <sheetFormatPr defaultColWidth="7.5" defaultRowHeight="12" x14ac:dyDescent="0.15"/>
  <cols>
    <col min="1" max="1" width="1" style="179" customWidth="1"/>
    <col min="2" max="2" width="5.25" style="179" customWidth="1"/>
    <col min="3" max="3" width="2.5" style="179" customWidth="1"/>
    <col min="4" max="4" width="5.375" style="179" customWidth="1"/>
    <col min="5" max="5" width="5.5" style="179" customWidth="1"/>
    <col min="6" max="7" width="5.875" style="179" customWidth="1"/>
    <col min="8" max="8" width="8.125" style="179" customWidth="1"/>
    <col min="9" max="9" width="5.75" style="179" customWidth="1"/>
    <col min="10" max="11" width="5.875" style="179" customWidth="1"/>
    <col min="12" max="12" width="8.125" style="179" customWidth="1"/>
    <col min="13" max="13" width="5.5" style="179" customWidth="1"/>
    <col min="14" max="15" width="5.875" style="179" customWidth="1"/>
    <col min="16" max="16" width="8.125" style="179" customWidth="1"/>
    <col min="17" max="17" width="5.375" style="179" customWidth="1"/>
    <col min="18" max="19" width="5.875" style="179" customWidth="1"/>
    <col min="20" max="20" width="8.125" style="179" customWidth="1"/>
    <col min="21" max="21" width="5.5" style="179" customWidth="1"/>
    <col min="22" max="23" width="5.875" style="179" customWidth="1"/>
    <col min="24" max="24" width="8.125" style="179" customWidth="1"/>
    <col min="25" max="16384" width="7.5" style="179"/>
  </cols>
  <sheetData>
    <row r="3" spans="2:31" x14ac:dyDescent="0.15">
      <c r="B3" s="179" t="s">
        <v>469</v>
      </c>
    </row>
    <row r="4" spans="2:31" x14ac:dyDescent="0.15">
      <c r="X4" s="180" t="s">
        <v>87</v>
      </c>
    </row>
    <row r="5" spans="2:31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31" ht="13.5" x14ac:dyDescent="0.15">
      <c r="B6" s="183"/>
      <c r="C6" s="184" t="s">
        <v>88</v>
      </c>
      <c r="D6" s="185"/>
      <c r="E6" s="205" t="s">
        <v>121</v>
      </c>
      <c r="F6" s="206"/>
      <c r="G6" s="206"/>
      <c r="H6" s="207"/>
      <c r="I6" s="205" t="s">
        <v>122</v>
      </c>
      <c r="J6" s="206"/>
      <c r="K6" s="206"/>
      <c r="L6" s="207"/>
      <c r="M6" s="205" t="s">
        <v>123</v>
      </c>
      <c r="N6" s="206"/>
      <c r="O6" s="206"/>
      <c r="P6" s="207"/>
      <c r="Q6" s="205" t="s">
        <v>125</v>
      </c>
      <c r="R6" s="206"/>
      <c r="S6" s="206"/>
      <c r="T6" s="207"/>
      <c r="U6" s="226" t="s">
        <v>134</v>
      </c>
      <c r="V6" s="227"/>
      <c r="W6" s="227"/>
      <c r="X6" s="228"/>
      <c r="Z6" s="176"/>
      <c r="AA6" s="177"/>
      <c r="AB6" s="177"/>
      <c r="AC6" s="177"/>
      <c r="AD6" s="177"/>
      <c r="AE6" s="177"/>
    </row>
    <row r="7" spans="2:31" ht="13.5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M7" s="192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3" t="s">
        <v>97</v>
      </c>
      <c r="T7" s="191" t="s">
        <v>98</v>
      </c>
      <c r="U7" s="192" t="s">
        <v>95</v>
      </c>
      <c r="V7" s="191" t="s">
        <v>96</v>
      </c>
      <c r="W7" s="193" t="s">
        <v>97</v>
      </c>
      <c r="X7" s="191" t="s">
        <v>98</v>
      </c>
      <c r="Z7" s="176"/>
      <c r="AA7" s="177"/>
      <c r="AB7" s="177"/>
      <c r="AC7" s="177"/>
      <c r="AD7" s="177"/>
      <c r="AE7" s="177"/>
    </row>
    <row r="8" spans="2:31" ht="13.5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M8" s="196"/>
      <c r="N8" s="197"/>
      <c r="O8" s="196" t="s">
        <v>99</v>
      </c>
      <c r="P8" s="197"/>
      <c r="Q8" s="196"/>
      <c r="R8" s="197"/>
      <c r="S8" s="198" t="s">
        <v>99</v>
      </c>
      <c r="T8" s="197"/>
      <c r="U8" s="196"/>
      <c r="V8" s="197"/>
      <c r="W8" s="198" t="s">
        <v>99</v>
      </c>
      <c r="X8" s="197"/>
      <c r="Z8" s="176"/>
      <c r="AA8" s="177"/>
      <c r="AB8" s="177"/>
      <c r="AC8" s="177"/>
      <c r="AD8" s="177"/>
      <c r="AE8" s="177"/>
    </row>
    <row r="9" spans="2:31" ht="14.1" customHeight="1" x14ac:dyDescent="0.15">
      <c r="B9" s="200" t="s">
        <v>157</v>
      </c>
      <c r="C9" s="186">
        <v>22</v>
      </c>
      <c r="D9" s="176" t="s">
        <v>158</v>
      </c>
      <c r="E9" s="200">
        <v>1785</v>
      </c>
      <c r="F9" s="201">
        <v>2888</v>
      </c>
      <c r="G9" s="176">
        <v>2180</v>
      </c>
      <c r="H9" s="201">
        <v>149253</v>
      </c>
      <c r="I9" s="200">
        <v>1523</v>
      </c>
      <c r="J9" s="201">
        <v>2205</v>
      </c>
      <c r="K9" s="176">
        <v>1775</v>
      </c>
      <c r="L9" s="201">
        <v>98295</v>
      </c>
      <c r="M9" s="200">
        <v>1155</v>
      </c>
      <c r="N9" s="201">
        <v>1575</v>
      </c>
      <c r="O9" s="176">
        <v>1392</v>
      </c>
      <c r="P9" s="201">
        <v>62737</v>
      </c>
      <c r="Q9" s="200">
        <v>3885</v>
      </c>
      <c r="R9" s="201">
        <v>5040</v>
      </c>
      <c r="S9" s="176">
        <v>4372</v>
      </c>
      <c r="T9" s="201">
        <v>30170</v>
      </c>
      <c r="U9" s="200">
        <v>3360</v>
      </c>
      <c r="V9" s="201">
        <v>4156</v>
      </c>
      <c r="W9" s="176">
        <v>3789</v>
      </c>
      <c r="X9" s="201">
        <v>72102</v>
      </c>
      <c r="Y9" s="176"/>
      <c r="Z9" s="176"/>
      <c r="AA9" s="177"/>
      <c r="AB9" s="177"/>
      <c r="AC9" s="177"/>
      <c r="AD9" s="177"/>
      <c r="AE9" s="177"/>
    </row>
    <row r="10" spans="2:31" ht="14.1" customHeight="1" x14ac:dyDescent="0.15">
      <c r="B10" s="200"/>
      <c r="C10" s="186">
        <v>23</v>
      </c>
      <c r="D10" s="202"/>
      <c r="E10" s="158">
        <v>1785</v>
      </c>
      <c r="F10" s="158">
        <v>2782.5</v>
      </c>
      <c r="G10" s="159">
        <v>2272.6183664688806</v>
      </c>
      <c r="H10" s="158">
        <v>112938.6</v>
      </c>
      <c r="I10" s="158">
        <v>1575</v>
      </c>
      <c r="J10" s="158">
        <v>2100</v>
      </c>
      <c r="K10" s="158">
        <v>1790.0319262105306</v>
      </c>
      <c r="L10" s="158">
        <v>82107.100000000006</v>
      </c>
      <c r="M10" s="158">
        <v>1260</v>
      </c>
      <c r="N10" s="158">
        <v>1659</v>
      </c>
      <c r="O10" s="158">
        <v>1385.6232097838333</v>
      </c>
      <c r="P10" s="158">
        <v>47042.000000000007</v>
      </c>
      <c r="Q10" s="158">
        <v>3990</v>
      </c>
      <c r="R10" s="158">
        <v>5460</v>
      </c>
      <c r="S10" s="158">
        <v>4794.4439599691068</v>
      </c>
      <c r="T10" s="158">
        <v>21955.4</v>
      </c>
      <c r="U10" s="158">
        <v>3045</v>
      </c>
      <c r="V10" s="158">
        <v>4410</v>
      </c>
      <c r="W10" s="158">
        <v>3857.8783887304758</v>
      </c>
      <c r="X10" s="159">
        <v>57465.8</v>
      </c>
      <c r="Y10" s="176"/>
      <c r="Z10" s="176"/>
      <c r="AA10" s="177"/>
      <c r="AB10" s="177"/>
      <c r="AC10" s="177"/>
      <c r="AD10" s="177"/>
      <c r="AE10" s="177"/>
    </row>
    <row r="11" spans="2:31" ht="14.1" customHeight="1" x14ac:dyDescent="0.15">
      <c r="B11" s="195"/>
      <c r="C11" s="198">
        <v>24</v>
      </c>
      <c r="D11" s="204"/>
      <c r="E11" s="161">
        <v>1785</v>
      </c>
      <c r="F11" s="161">
        <v>2730</v>
      </c>
      <c r="G11" s="161">
        <v>2081.4378366759433</v>
      </c>
      <c r="H11" s="161">
        <v>205017.2</v>
      </c>
      <c r="I11" s="161">
        <v>1470</v>
      </c>
      <c r="J11" s="161">
        <v>2100</v>
      </c>
      <c r="K11" s="161">
        <v>1621.7581201728219</v>
      </c>
      <c r="L11" s="161">
        <v>112180</v>
      </c>
      <c r="M11" s="161">
        <v>1155</v>
      </c>
      <c r="N11" s="161">
        <v>1627.5</v>
      </c>
      <c r="O11" s="161">
        <v>1330.027957603847</v>
      </c>
      <c r="P11" s="161">
        <v>84257.8</v>
      </c>
      <c r="Q11" s="161">
        <v>3675</v>
      </c>
      <c r="R11" s="161">
        <v>5775</v>
      </c>
      <c r="S11" s="161">
        <v>4675.274714670456</v>
      </c>
      <c r="T11" s="161">
        <v>29570.299999999996</v>
      </c>
      <c r="U11" s="161">
        <v>3150</v>
      </c>
      <c r="V11" s="161">
        <v>4515</v>
      </c>
      <c r="W11" s="161">
        <v>3554.5701010739867</v>
      </c>
      <c r="X11" s="162">
        <v>66524.5</v>
      </c>
      <c r="Y11" s="176"/>
      <c r="Z11" s="176"/>
      <c r="AA11" s="176"/>
      <c r="AB11" s="176"/>
      <c r="AC11" s="176"/>
      <c r="AD11" s="176"/>
      <c r="AE11" s="176"/>
    </row>
    <row r="12" spans="2:31" ht="14.1" customHeight="1" x14ac:dyDescent="0.15">
      <c r="B12" s="154"/>
      <c r="C12" s="143">
        <v>6</v>
      </c>
      <c r="D12" s="155"/>
      <c r="E12" s="201">
        <v>1890</v>
      </c>
      <c r="F12" s="201">
        <v>2310</v>
      </c>
      <c r="G12" s="201">
        <v>2107.1470963896459</v>
      </c>
      <c r="H12" s="201">
        <v>13123.6</v>
      </c>
      <c r="I12" s="201">
        <v>1575</v>
      </c>
      <c r="J12" s="201">
        <v>1890</v>
      </c>
      <c r="K12" s="201">
        <v>1668.7064835845558</v>
      </c>
      <c r="L12" s="201">
        <v>7572.3</v>
      </c>
      <c r="M12" s="201">
        <v>1417.5</v>
      </c>
      <c r="N12" s="201">
        <v>1627.5</v>
      </c>
      <c r="O12" s="201">
        <v>1526.3552915766738</v>
      </c>
      <c r="P12" s="201">
        <v>6549</v>
      </c>
      <c r="Q12" s="201">
        <v>4830</v>
      </c>
      <c r="R12" s="201">
        <v>5460</v>
      </c>
      <c r="S12" s="201">
        <v>5018.7672248803829</v>
      </c>
      <c r="T12" s="201">
        <v>2292.8000000000002</v>
      </c>
      <c r="U12" s="201">
        <v>3570</v>
      </c>
      <c r="V12" s="201">
        <v>4200</v>
      </c>
      <c r="W12" s="201">
        <v>3842.9930660377358</v>
      </c>
      <c r="X12" s="202">
        <v>5830.5</v>
      </c>
      <c r="Y12" s="176"/>
    </row>
    <row r="13" spans="2:31" ht="14.1" customHeight="1" x14ac:dyDescent="0.15">
      <c r="B13" s="154"/>
      <c r="C13" s="143">
        <v>7</v>
      </c>
      <c r="D13" s="155"/>
      <c r="E13" s="201">
        <v>1890</v>
      </c>
      <c r="F13" s="201">
        <v>2310</v>
      </c>
      <c r="G13" s="201">
        <v>2118.32971657601</v>
      </c>
      <c r="H13" s="201">
        <v>17009.5</v>
      </c>
      <c r="I13" s="201">
        <v>1575</v>
      </c>
      <c r="J13" s="201">
        <v>1890</v>
      </c>
      <c r="K13" s="201">
        <v>1658.4276592431083</v>
      </c>
      <c r="L13" s="201">
        <v>8995.5</v>
      </c>
      <c r="M13" s="201">
        <v>1365</v>
      </c>
      <c r="N13" s="201">
        <v>1575</v>
      </c>
      <c r="O13" s="201">
        <v>1532.7992459943448</v>
      </c>
      <c r="P13" s="201">
        <v>9111.5</v>
      </c>
      <c r="Q13" s="201">
        <v>4935</v>
      </c>
      <c r="R13" s="201">
        <v>5460</v>
      </c>
      <c r="S13" s="201">
        <v>5098.6401790710697</v>
      </c>
      <c r="T13" s="201">
        <v>2437.6000000000004</v>
      </c>
      <c r="U13" s="201">
        <v>3675</v>
      </c>
      <c r="V13" s="201">
        <v>4147.5</v>
      </c>
      <c r="W13" s="201">
        <v>3872.5972183971362</v>
      </c>
      <c r="X13" s="202">
        <v>5396</v>
      </c>
      <c r="Y13" s="176"/>
    </row>
    <row r="14" spans="2:31" ht="14.1" customHeight="1" x14ac:dyDescent="0.15">
      <c r="B14" s="154"/>
      <c r="C14" s="143">
        <v>8</v>
      </c>
      <c r="D14" s="155"/>
      <c r="E14" s="201">
        <v>1890</v>
      </c>
      <c r="F14" s="201">
        <v>2415</v>
      </c>
      <c r="G14" s="201">
        <v>2106.4450465810128</v>
      </c>
      <c r="H14" s="201">
        <v>21108.3</v>
      </c>
      <c r="I14" s="201">
        <v>1575</v>
      </c>
      <c r="J14" s="201">
        <v>1785</v>
      </c>
      <c r="K14" s="201">
        <v>1645.6810540729521</v>
      </c>
      <c r="L14" s="201">
        <v>8647.4</v>
      </c>
      <c r="M14" s="201">
        <v>1365</v>
      </c>
      <c r="N14" s="201">
        <v>1627.5</v>
      </c>
      <c r="O14" s="202">
        <v>1507.2559090909092</v>
      </c>
      <c r="P14" s="201">
        <v>7642.3</v>
      </c>
      <c r="Q14" s="201">
        <v>4515</v>
      </c>
      <c r="R14" s="201">
        <v>5460</v>
      </c>
      <c r="S14" s="201">
        <v>5009.5950238221276</v>
      </c>
      <c r="T14" s="201">
        <v>1951.3000000000002</v>
      </c>
      <c r="U14" s="202">
        <v>3465</v>
      </c>
      <c r="V14" s="201">
        <v>4200</v>
      </c>
      <c r="W14" s="201">
        <v>3812.1567158293246</v>
      </c>
      <c r="X14" s="202">
        <v>4969.8999999999996</v>
      </c>
      <c r="Y14" s="176"/>
    </row>
    <row r="15" spans="2:31" ht="14.1" customHeight="1" x14ac:dyDescent="0.15">
      <c r="B15" s="154"/>
      <c r="C15" s="143">
        <v>9</v>
      </c>
      <c r="D15" s="155"/>
      <c r="E15" s="201">
        <v>1890</v>
      </c>
      <c r="F15" s="201">
        <v>2520</v>
      </c>
      <c r="G15" s="201">
        <v>2200.7286744552016</v>
      </c>
      <c r="H15" s="201">
        <v>15968</v>
      </c>
      <c r="I15" s="201">
        <v>1470</v>
      </c>
      <c r="J15" s="201">
        <v>1837.5</v>
      </c>
      <c r="K15" s="201">
        <v>1662.9286679458426</v>
      </c>
      <c r="L15" s="201">
        <v>9244.2000000000007</v>
      </c>
      <c r="M15" s="201">
        <v>1312.5</v>
      </c>
      <c r="N15" s="201">
        <v>1575</v>
      </c>
      <c r="O15" s="201">
        <v>1421.9136876763876</v>
      </c>
      <c r="P15" s="201">
        <v>5150.5</v>
      </c>
      <c r="Q15" s="201">
        <v>4515</v>
      </c>
      <c r="R15" s="201">
        <v>5460</v>
      </c>
      <c r="S15" s="201">
        <v>5004.4297690604244</v>
      </c>
      <c r="T15" s="201">
        <v>2663.1</v>
      </c>
      <c r="U15" s="201">
        <v>3465</v>
      </c>
      <c r="V15" s="201">
        <v>3990</v>
      </c>
      <c r="W15" s="201">
        <v>3827.728078505856</v>
      </c>
      <c r="X15" s="202">
        <v>4169.1000000000004</v>
      </c>
      <c r="Y15" s="176"/>
    </row>
    <row r="16" spans="2:31" ht="14.1" customHeight="1" x14ac:dyDescent="0.15">
      <c r="B16" s="154"/>
      <c r="C16" s="143">
        <v>10</v>
      </c>
      <c r="D16" s="155"/>
      <c r="E16" s="201">
        <v>2152.5</v>
      </c>
      <c r="F16" s="201">
        <v>2572.5</v>
      </c>
      <c r="G16" s="201">
        <v>2371.1176060291582</v>
      </c>
      <c r="H16" s="201">
        <v>27790.799999999999</v>
      </c>
      <c r="I16" s="201">
        <v>1470</v>
      </c>
      <c r="J16" s="201">
        <v>1890</v>
      </c>
      <c r="K16" s="201">
        <v>1704.7091545392441</v>
      </c>
      <c r="L16" s="201">
        <v>14290.699999999999</v>
      </c>
      <c r="M16" s="201">
        <v>1207.5</v>
      </c>
      <c r="N16" s="201">
        <v>1575</v>
      </c>
      <c r="O16" s="201">
        <v>1349.4527759074497</v>
      </c>
      <c r="P16" s="201">
        <v>8451.9</v>
      </c>
      <c r="Q16" s="201">
        <v>4725</v>
      </c>
      <c r="R16" s="201">
        <v>5565</v>
      </c>
      <c r="S16" s="201">
        <v>5119.106763995379</v>
      </c>
      <c r="T16" s="201">
        <v>3752.1</v>
      </c>
      <c r="U16" s="201">
        <v>3570</v>
      </c>
      <c r="V16" s="201">
        <v>4042.5</v>
      </c>
      <c r="W16" s="201">
        <v>3859.7059348947996</v>
      </c>
      <c r="X16" s="202">
        <v>7497</v>
      </c>
      <c r="Y16" s="176"/>
    </row>
    <row r="17" spans="2:25" ht="14.1" customHeight="1" x14ac:dyDescent="0.15">
      <c r="B17" s="154"/>
      <c r="C17" s="143">
        <v>11</v>
      </c>
      <c r="D17" s="155"/>
      <c r="E17" s="201">
        <v>2205</v>
      </c>
      <c r="F17" s="201">
        <v>2625</v>
      </c>
      <c r="G17" s="201">
        <v>2480.2227749145154</v>
      </c>
      <c r="H17" s="201">
        <v>20393.3</v>
      </c>
      <c r="I17" s="201">
        <v>1575</v>
      </c>
      <c r="J17" s="201">
        <v>1890</v>
      </c>
      <c r="K17" s="201">
        <v>1722.6692645444573</v>
      </c>
      <c r="L17" s="201">
        <v>11297.9</v>
      </c>
      <c r="M17" s="201">
        <v>1155</v>
      </c>
      <c r="N17" s="201">
        <v>1365</v>
      </c>
      <c r="O17" s="201">
        <v>1251.1206594456835</v>
      </c>
      <c r="P17" s="201">
        <v>5970.2</v>
      </c>
      <c r="Q17" s="201">
        <v>4725</v>
      </c>
      <c r="R17" s="201">
        <v>5565</v>
      </c>
      <c r="S17" s="201">
        <v>5144.125387168142</v>
      </c>
      <c r="T17" s="201">
        <v>2226.1</v>
      </c>
      <c r="U17" s="201">
        <v>3675</v>
      </c>
      <c r="V17" s="201">
        <v>4095</v>
      </c>
      <c r="W17" s="201">
        <v>3936.7084575260801</v>
      </c>
      <c r="X17" s="202">
        <v>5094.2</v>
      </c>
      <c r="Y17" s="176"/>
    </row>
    <row r="18" spans="2:25" ht="14.1" customHeight="1" x14ac:dyDescent="0.15">
      <c r="B18" s="154"/>
      <c r="C18" s="143">
        <v>12</v>
      </c>
      <c r="D18" s="155"/>
      <c r="E18" s="201">
        <v>2415</v>
      </c>
      <c r="F18" s="201">
        <v>2730</v>
      </c>
      <c r="G18" s="201">
        <v>2574.157299741601</v>
      </c>
      <c r="H18" s="201">
        <v>24072</v>
      </c>
      <c r="I18" s="201">
        <v>1680</v>
      </c>
      <c r="J18" s="201">
        <v>1942.5</v>
      </c>
      <c r="K18" s="201">
        <v>1810.8125241272821</v>
      </c>
      <c r="L18" s="201">
        <v>11956</v>
      </c>
      <c r="M18" s="201">
        <v>1155</v>
      </c>
      <c r="N18" s="201">
        <v>1365</v>
      </c>
      <c r="O18" s="201">
        <v>1282.7244152046783</v>
      </c>
      <c r="P18" s="201">
        <v>6801</v>
      </c>
      <c r="Q18" s="201">
        <v>5040</v>
      </c>
      <c r="R18" s="201">
        <v>5775</v>
      </c>
      <c r="S18" s="201">
        <v>5380.4637602601833</v>
      </c>
      <c r="T18" s="201">
        <v>2772</v>
      </c>
      <c r="U18" s="201">
        <v>3990</v>
      </c>
      <c r="V18" s="201">
        <v>4410</v>
      </c>
      <c r="W18" s="201">
        <v>4239.0075930144276</v>
      </c>
      <c r="X18" s="202">
        <v>5221</v>
      </c>
      <c r="Y18" s="176"/>
    </row>
    <row r="19" spans="2:25" ht="14.1" customHeight="1" x14ac:dyDescent="0.15">
      <c r="B19" s="154" t="s">
        <v>159</v>
      </c>
      <c r="C19" s="143">
        <v>1</v>
      </c>
      <c r="D19" s="155" t="s">
        <v>163</v>
      </c>
      <c r="E19" s="201">
        <v>2205</v>
      </c>
      <c r="F19" s="201">
        <v>2625</v>
      </c>
      <c r="G19" s="201">
        <v>2398.8174122417945</v>
      </c>
      <c r="H19" s="201">
        <v>19210.099999999999</v>
      </c>
      <c r="I19" s="201">
        <v>1575</v>
      </c>
      <c r="J19" s="201">
        <v>1890</v>
      </c>
      <c r="K19" s="201">
        <v>1784.3152530032778</v>
      </c>
      <c r="L19" s="201">
        <v>11459.300000000001</v>
      </c>
      <c r="M19" s="201">
        <v>1155</v>
      </c>
      <c r="N19" s="201">
        <v>1365</v>
      </c>
      <c r="O19" s="201">
        <v>1264.9494372859238</v>
      </c>
      <c r="P19" s="201">
        <v>5774.4</v>
      </c>
      <c r="Q19" s="201">
        <v>4935</v>
      </c>
      <c r="R19" s="201">
        <v>5880</v>
      </c>
      <c r="S19" s="201">
        <v>5419.1247743229715</v>
      </c>
      <c r="T19" s="201">
        <v>2069.8000000000002</v>
      </c>
      <c r="U19" s="201">
        <v>3780</v>
      </c>
      <c r="V19" s="201">
        <v>4515</v>
      </c>
      <c r="W19" s="201">
        <v>4115.2135867519764</v>
      </c>
      <c r="X19" s="202">
        <v>2875.7999999999997</v>
      </c>
      <c r="Y19" s="176"/>
    </row>
    <row r="20" spans="2:25" ht="14.1" customHeight="1" x14ac:dyDescent="0.15">
      <c r="B20" s="154"/>
      <c r="C20" s="143">
        <v>2</v>
      </c>
      <c r="D20" s="155"/>
      <c r="E20" s="201">
        <v>2152.5</v>
      </c>
      <c r="F20" s="201">
        <v>2520</v>
      </c>
      <c r="G20" s="201">
        <v>2353.0155460060673</v>
      </c>
      <c r="H20" s="201">
        <v>17703.900000000001</v>
      </c>
      <c r="I20" s="201">
        <v>1680</v>
      </c>
      <c r="J20" s="201">
        <v>1890</v>
      </c>
      <c r="K20" s="201">
        <v>1793.7465932097803</v>
      </c>
      <c r="L20" s="201">
        <v>9813.2000000000007</v>
      </c>
      <c r="M20" s="201">
        <v>1155</v>
      </c>
      <c r="N20" s="201">
        <v>1417.5</v>
      </c>
      <c r="O20" s="201">
        <v>1274.8263679448512</v>
      </c>
      <c r="P20" s="201">
        <v>6911.9</v>
      </c>
      <c r="Q20" s="201">
        <v>5040</v>
      </c>
      <c r="R20" s="201">
        <v>5880</v>
      </c>
      <c r="S20" s="201">
        <v>5487.3874999999998</v>
      </c>
      <c r="T20" s="201">
        <v>2415.1999999999998</v>
      </c>
      <c r="U20" s="201">
        <v>3675</v>
      </c>
      <c r="V20" s="201">
        <v>4410</v>
      </c>
      <c r="W20" s="201">
        <v>4063.3583916083917</v>
      </c>
      <c r="X20" s="202">
        <v>4467.8999999999996</v>
      </c>
      <c r="Y20" s="176"/>
    </row>
    <row r="21" spans="2:25" ht="14.1" customHeight="1" x14ac:dyDescent="0.15">
      <c r="B21" s="154"/>
      <c r="C21" s="143">
        <v>3</v>
      </c>
      <c r="D21" s="155"/>
      <c r="E21" s="201">
        <v>2100</v>
      </c>
      <c r="F21" s="201">
        <v>2520</v>
      </c>
      <c r="G21" s="201">
        <v>2279.0345646438009</v>
      </c>
      <c r="H21" s="201">
        <v>12004.4</v>
      </c>
      <c r="I21" s="201">
        <v>1680</v>
      </c>
      <c r="J21" s="201">
        <v>1890</v>
      </c>
      <c r="K21" s="201">
        <v>1830.6626945046289</v>
      </c>
      <c r="L21" s="201">
        <v>6916.4</v>
      </c>
      <c r="M21" s="201">
        <v>1207.5</v>
      </c>
      <c r="N21" s="201">
        <v>1575</v>
      </c>
      <c r="O21" s="201">
        <v>1400.6779551337358</v>
      </c>
      <c r="P21" s="201">
        <v>4968.8</v>
      </c>
      <c r="Q21" s="201">
        <v>5040</v>
      </c>
      <c r="R21" s="201">
        <v>5880</v>
      </c>
      <c r="S21" s="201">
        <v>5505.6824491054922</v>
      </c>
      <c r="T21" s="201">
        <v>2071</v>
      </c>
      <c r="U21" s="201">
        <v>3570</v>
      </c>
      <c r="V21" s="201">
        <v>4410</v>
      </c>
      <c r="W21" s="201">
        <v>3990.1445680875145</v>
      </c>
      <c r="X21" s="202">
        <v>2851</v>
      </c>
      <c r="Y21" s="176"/>
    </row>
    <row r="22" spans="2:25" ht="14.1" customHeight="1" x14ac:dyDescent="0.15">
      <c r="B22" s="154"/>
      <c r="C22" s="143">
        <v>4</v>
      </c>
      <c r="D22" s="155"/>
      <c r="E22" s="201">
        <v>2100</v>
      </c>
      <c r="F22" s="201">
        <v>2415</v>
      </c>
      <c r="G22" s="201">
        <v>2251.193456631298</v>
      </c>
      <c r="H22" s="201">
        <v>22430.299999999996</v>
      </c>
      <c r="I22" s="201">
        <v>1680</v>
      </c>
      <c r="J22" s="201">
        <v>1995</v>
      </c>
      <c r="K22" s="201">
        <v>1834.2832352690373</v>
      </c>
      <c r="L22" s="201">
        <v>10860.699999999999</v>
      </c>
      <c r="M22" s="201">
        <v>1312.5</v>
      </c>
      <c r="N22" s="201">
        <v>1575</v>
      </c>
      <c r="O22" s="201">
        <v>1365.0100643571138</v>
      </c>
      <c r="P22" s="201">
        <v>7156.2000000000007</v>
      </c>
      <c r="Q22" s="201">
        <v>5040</v>
      </c>
      <c r="R22" s="201">
        <v>5880</v>
      </c>
      <c r="S22" s="201">
        <v>5502.7471698113213</v>
      </c>
      <c r="T22" s="201">
        <v>3518.3999999999996</v>
      </c>
      <c r="U22" s="201">
        <v>3570</v>
      </c>
      <c r="V22" s="201">
        <v>4305</v>
      </c>
      <c r="W22" s="201">
        <v>3827.6053384175407</v>
      </c>
      <c r="X22" s="202">
        <v>5171.3999999999996</v>
      </c>
      <c r="Y22" s="176"/>
    </row>
    <row r="23" spans="2:25" ht="14.1" customHeight="1" x14ac:dyDescent="0.15">
      <c r="B23" s="154"/>
      <c r="C23" s="143">
        <v>5</v>
      </c>
      <c r="D23" s="155"/>
      <c r="E23" s="201">
        <v>2100</v>
      </c>
      <c r="F23" s="201">
        <v>2520</v>
      </c>
      <c r="G23" s="201">
        <v>2294.3119590155388</v>
      </c>
      <c r="H23" s="201">
        <v>20114</v>
      </c>
      <c r="I23" s="201">
        <v>1732.5</v>
      </c>
      <c r="J23" s="201">
        <v>2000.04</v>
      </c>
      <c r="K23" s="201">
        <v>1863.2243900365552</v>
      </c>
      <c r="L23" s="201">
        <v>7897.2</v>
      </c>
      <c r="M23" s="201">
        <v>1365</v>
      </c>
      <c r="N23" s="201">
        <v>1599.99</v>
      </c>
      <c r="O23" s="201">
        <v>1461.8969429561928</v>
      </c>
      <c r="P23" s="201">
        <v>6124.7</v>
      </c>
      <c r="Q23" s="201">
        <v>5145</v>
      </c>
      <c r="R23" s="201">
        <v>5775</v>
      </c>
      <c r="S23" s="201">
        <v>5411.0820056232424</v>
      </c>
      <c r="T23" s="201">
        <v>3034.6000000000004</v>
      </c>
      <c r="U23" s="201">
        <v>3675</v>
      </c>
      <c r="V23" s="201">
        <v>4200</v>
      </c>
      <c r="W23" s="201">
        <v>3868.00177579911</v>
      </c>
      <c r="X23" s="202">
        <v>4586.2999999999993</v>
      </c>
      <c r="Y23" s="176"/>
    </row>
    <row r="24" spans="2:25" ht="14.1" customHeight="1" x14ac:dyDescent="0.15">
      <c r="B24" s="149"/>
      <c r="C24" s="153">
        <v>6</v>
      </c>
      <c r="D24" s="160"/>
      <c r="E24" s="203">
        <v>2200.0650000000005</v>
      </c>
      <c r="F24" s="203">
        <v>2572.5</v>
      </c>
      <c r="G24" s="203">
        <v>2375.1819160555469</v>
      </c>
      <c r="H24" s="203">
        <v>15981.2</v>
      </c>
      <c r="I24" s="203">
        <v>1680</v>
      </c>
      <c r="J24" s="203">
        <v>2089.5</v>
      </c>
      <c r="K24" s="203">
        <v>1861.1185002904044</v>
      </c>
      <c r="L24" s="203">
        <v>6470</v>
      </c>
      <c r="M24" s="203">
        <v>1365</v>
      </c>
      <c r="N24" s="203">
        <v>1700.0550000000001</v>
      </c>
      <c r="O24" s="203">
        <v>1461.5067057837387</v>
      </c>
      <c r="P24" s="203">
        <v>4960.2999999999993</v>
      </c>
      <c r="Q24" s="203">
        <v>5145</v>
      </c>
      <c r="R24" s="203">
        <v>5775</v>
      </c>
      <c r="S24" s="203">
        <v>5393.3086145648313</v>
      </c>
      <c r="T24" s="203">
        <v>2108.8999999999996</v>
      </c>
      <c r="U24" s="203">
        <v>3727.5</v>
      </c>
      <c r="V24" s="203">
        <v>4200</v>
      </c>
      <c r="W24" s="203">
        <v>3920.1386223862241</v>
      </c>
      <c r="X24" s="204">
        <v>3203.7</v>
      </c>
      <c r="Y24" s="176"/>
    </row>
    <row r="25" spans="2:25" x14ac:dyDescent="0.15">
      <c r="B25" s="190"/>
      <c r="C25" s="181"/>
      <c r="D25" s="209"/>
      <c r="E25" s="200"/>
      <c r="F25" s="201"/>
      <c r="G25" s="176"/>
      <c r="H25" s="201"/>
      <c r="I25" s="200"/>
      <c r="J25" s="201"/>
      <c r="K25" s="176"/>
      <c r="L25" s="201"/>
      <c r="M25" s="200"/>
      <c r="N25" s="201"/>
      <c r="O25" s="176"/>
      <c r="P25" s="201"/>
      <c r="Q25" s="200"/>
      <c r="R25" s="201"/>
      <c r="S25" s="176"/>
      <c r="T25" s="201"/>
      <c r="U25" s="200"/>
      <c r="V25" s="201"/>
      <c r="W25" s="176"/>
      <c r="X25" s="201"/>
      <c r="Y25" s="176"/>
    </row>
    <row r="26" spans="2:25" x14ac:dyDescent="0.15">
      <c r="B26" s="190"/>
      <c r="C26" s="181"/>
      <c r="D26" s="209"/>
      <c r="E26" s="200"/>
      <c r="F26" s="201"/>
      <c r="G26" s="176"/>
      <c r="H26" s="201"/>
      <c r="I26" s="200"/>
      <c r="J26" s="201"/>
      <c r="K26" s="176"/>
      <c r="L26" s="201"/>
      <c r="M26" s="200"/>
      <c r="N26" s="201"/>
      <c r="O26" s="176"/>
      <c r="P26" s="201"/>
      <c r="Q26" s="200"/>
      <c r="R26" s="201"/>
      <c r="S26" s="176"/>
      <c r="T26" s="201"/>
      <c r="U26" s="200"/>
      <c r="V26" s="201"/>
      <c r="W26" s="176"/>
      <c r="X26" s="201"/>
      <c r="Y26" s="176"/>
    </row>
    <row r="27" spans="2:25" x14ac:dyDescent="0.15">
      <c r="B27" s="187" t="s">
        <v>127</v>
      </c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M27" s="200"/>
      <c r="N27" s="201"/>
      <c r="O27" s="176"/>
      <c r="P27" s="201"/>
      <c r="Q27" s="200"/>
      <c r="R27" s="201"/>
      <c r="S27" s="176"/>
      <c r="T27" s="201"/>
      <c r="U27" s="200"/>
      <c r="V27" s="201"/>
      <c r="W27" s="176"/>
      <c r="X27" s="201"/>
      <c r="Y27" s="176"/>
    </row>
    <row r="28" spans="2:25" x14ac:dyDescent="0.15">
      <c r="B28" s="587">
        <v>41428</v>
      </c>
      <c r="C28" s="211"/>
      <c r="D28" s="212">
        <v>41432</v>
      </c>
      <c r="E28" s="686">
        <v>2200.0650000000005</v>
      </c>
      <c r="F28" s="687">
        <v>2520</v>
      </c>
      <c r="G28" s="688">
        <v>2284.4605288805142</v>
      </c>
      <c r="H28" s="201">
        <v>3784</v>
      </c>
      <c r="I28" s="686">
        <v>1732.5</v>
      </c>
      <c r="J28" s="687">
        <v>1995</v>
      </c>
      <c r="K28" s="688">
        <v>1811.8657407407411</v>
      </c>
      <c r="L28" s="201">
        <v>1649.8</v>
      </c>
      <c r="M28" s="686">
        <v>1417.5</v>
      </c>
      <c r="N28" s="687">
        <v>1575</v>
      </c>
      <c r="O28" s="688">
        <v>1497.6011904761906</v>
      </c>
      <c r="P28" s="201">
        <v>1599.7</v>
      </c>
      <c r="Q28" s="686">
        <v>5250</v>
      </c>
      <c r="R28" s="687">
        <v>5670</v>
      </c>
      <c r="S28" s="688">
        <v>5435.8265720081126</v>
      </c>
      <c r="T28" s="201">
        <v>606.79999999999995</v>
      </c>
      <c r="U28" s="686">
        <v>3780</v>
      </c>
      <c r="V28" s="687">
        <v>4147.5</v>
      </c>
      <c r="W28" s="688">
        <v>3935.7030988274701</v>
      </c>
      <c r="X28" s="201">
        <v>762.3</v>
      </c>
      <c r="Y28" s="176"/>
    </row>
    <row r="29" spans="2:25" x14ac:dyDescent="0.15">
      <c r="B29" s="210" t="s">
        <v>128</v>
      </c>
      <c r="C29" s="211"/>
      <c r="D29" s="212"/>
      <c r="E29" s="200"/>
      <c r="F29" s="201"/>
      <c r="G29" s="176"/>
      <c r="H29" s="201"/>
      <c r="I29" s="200"/>
      <c r="J29" s="201"/>
      <c r="K29" s="176"/>
      <c r="L29" s="201"/>
      <c r="M29" s="200"/>
      <c r="N29" s="201"/>
      <c r="O29" s="176"/>
      <c r="P29" s="201"/>
      <c r="Q29" s="200"/>
      <c r="R29" s="201"/>
      <c r="S29" s="176"/>
      <c r="T29" s="201"/>
      <c r="U29" s="200"/>
      <c r="V29" s="201"/>
      <c r="W29" s="176"/>
      <c r="X29" s="201"/>
      <c r="Y29" s="176"/>
    </row>
    <row r="30" spans="2:25" x14ac:dyDescent="0.15">
      <c r="B30" s="587">
        <v>41435</v>
      </c>
      <c r="C30" s="211"/>
      <c r="D30" s="212">
        <v>41439</v>
      </c>
      <c r="E30" s="686">
        <v>2205</v>
      </c>
      <c r="F30" s="687">
        <v>2550.3450000000003</v>
      </c>
      <c r="G30" s="688">
        <v>2334.572822215026</v>
      </c>
      <c r="H30" s="201">
        <v>5130.3</v>
      </c>
      <c r="I30" s="686">
        <v>1731.7650000000001</v>
      </c>
      <c r="J30" s="687">
        <v>2047.5</v>
      </c>
      <c r="K30" s="688">
        <v>1842.6256632587035</v>
      </c>
      <c r="L30" s="201">
        <v>1361.4</v>
      </c>
      <c r="M30" s="686">
        <v>1365</v>
      </c>
      <c r="N30" s="687">
        <v>1700.0550000000001</v>
      </c>
      <c r="O30" s="688">
        <v>1471.9681110029214</v>
      </c>
      <c r="P30" s="201">
        <v>1322.1</v>
      </c>
      <c r="Q30" s="686">
        <v>5250</v>
      </c>
      <c r="R30" s="687">
        <v>5775</v>
      </c>
      <c r="S30" s="688">
        <v>5454.1774586173315</v>
      </c>
      <c r="T30" s="201">
        <v>616.29999999999995</v>
      </c>
      <c r="U30" s="686">
        <v>3780</v>
      </c>
      <c r="V30" s="687">
        <v>4147.5</v>
      </c>
      <c r="W30" s="688">
        <v>3899.04348556078</v>
      </c>
      <c r="X30" s="201">
        <v>890.1</v>
      </c>
      <c r="Y30" s="176"/>
    </row>
    <row r="31" spans="2:25" x14ac:dyDescent="0.15">
      <c r="B31" s="210" t="s">
        <v>129</v>
      </c>
      <c r="C31" s="211"/>
      <c r="D31" s="212"/>
      <c r="E31" s="200"/>
      <c r="F31" s="201"/>
      <c r="G31" s="176"/>
      <c r="H31" s="201"/>
      <c r="I31" s="200"/>
      <c r="J31" s="201"/>
      <c r="K31" s="176"/>
      <c r="L31" s="201"/>
      <c r="M31" s="200"/>
      <c r="N31" s="201"/>
      <c r="O31" s="176"/>
      <c r="P31" s="201"/>
      <c r="Q31" s="200"/>
      <c r="R31" s="201"/>
      <c r="S31" s="176"/>
      <c r="T31" s="201"/>
      <c r="U31" s="200"/>
      <c r="V31" s="201"/>
      <c r="W31" s="176"/>
      <c r="X31" s="201"/>
      <c r="Y31" s="176"/>
    </row>
    <row r="32" spans="2:25" x14ac:dyDescent="0.15">
      <c r="B32" s="587">
        <v>41442</v>
      </c>
      <c r="C32" s="211"/>
      <c r="D32" s="212">
        <v>41446</v>
      </c>
      <c r="E32" s="686">
        <v>2257.5</v>
      </c>
      <c r="F32" s="687">
        <v>2572.5</v>
      </c>
      <c r="G32" s="688">
        <v>2468.6768656716431</v>
      </c>
      <c r="H32" s="201">
        <v>4119.2</v>
      </c>
      <c r="I32" s="686">
        <v>1680</v>
      </c>
      <c r="J32" s="687">
        <v>2050.02</v>
      </c>
      <c r="K32" s="688">
        <v>1854.655124819971</v>
      </c>
      <c r="L32" s="201">
        <v>1604.9</v>
      </c>
      <c r="M32" s="686">
        <v>1365</v>
      </c>
      <c r="N32" s="687">
        <v>1700.0550000000001</v>
      </c>
      <c r="O32" s="688">
        <v>1462.6659674882014</v>
      </c>
      <c r="P32" s="201">
        <v>1209.8</v>
      </c>
      <c r="Q32" s="686">
        <v>5250</v>
      </c>
      <c r="R32" s="687">
        <v>5670</v>
      </c>
      <c r="S32" s="688">
        <v>5353.1875332978152</v>
      </c>
      <c r="T32" s="201">
        <v>520.20000000000005</v>
      </c>
      <c r="U32" s="686">
        <v>3799.9500000000003</v>
      </c>
      <c r="V32" s="687">
        <v>4147.5</v>
      </c>
      <c r="W32" s="688">
        <v>3925.8933389544686</v>
      </c>
      <c r="X32" s="201">
        <v>930.4</v>
      </c>
      <c r="Y32" s="176"/>
    </row>
    <row r="33" spans="2:26" x14ac:dyDescent="0.15">
      <c r="B33" s="210" t="s">
        <v>130</v>
      </c>
      <c r="C33" s="211"/>
      <c r="D33" s="212"/>
      <c r="E33" s="200"/>
      <c r="F33" s="201"/>
      <c r="G33" s="176"/>
      <c r="H33" s="201"/>
      <c r="I33" s="200"/>
      <c r="J33" s="201"/>
      <c r="K33" s="176"/>
      <c r="L33" s="201"/>
      <c r="M33" s="200"/>
      <c r="N33" s="201"/>
      <c r="O33" s="176"/>
      <c r="P33" s="201"/>
      <c r="Q33" s="200"/>
      <c r="R33" s="201"/>
      <c r="S33" s="176"/>
      <c r="T33" s="201"/>
      <c r="U33" s="200"/>
      <c r="V33" s="201"/>
      <c r="W33" s="176"/>
      <c r="X33" s="201"/>
      <c r="Y33" s="176"/>
    </row>
    <row r="34" spans="2:26" ht="12" customHeight="1" x14ac:dyDescent="0.15">
      <c r="B34" s="587">
        <v>41449</v>
      </c>
      <c r="C34" s="211"/>
      <c r="D34" s="212">
        <v>41453</v>
      </c>
      <c r="E34" s="686">
        <v>2310</v>
      </c>
      <c r="F34" s="687">
        <v>2572.5</v>
      </c>
      <c r="G34" s="688">
        <v>2484.4036775818645</v>
      </c>
      <c r="H34" s="201">
        <v>2947.7</v>
      </c>
      <c r="I34" s="686">
        <v>1732.5</v>
      </c>
      <c r="J34" s="687">
        <v>2089.5</v>
      </c>
      <c r="K34" s="688">
        <v>1903.1094563071949</v>
      </c>
      <c r="L34" s="201">
        <v>1853.9</v>
      </c>
      <c r="M34" s="686">
        <v>1365</v>
      </c>
      <c r="N34" s="687">
        <v>1627.5</v>
      </c>
      <c r="O34" s="688">
        <v>1400.5373342637824</v>
      </c>
      <c r="P34" s="201">
        <v>828.7</v>
      </c>
      <c r="Q34" s="686">
        <v>5145</v>
      </c>
      <c r="R34" s="687">
        <v>5670</v>
      </c>
      <c r="S34" s="688">
        <v>5325.8185952501271</v>
      </c>
      <c r="T34" s="201">
        <v>365.6</v>
      </c>
      <c r="U34" s="686">
        <v>3727.5</v>
      </c>
      <c r="V34" s="687">
        <v>4200</v>
      </c>
      <c r="W34" s="688">
        <v>3913.6841598459318</v>
      </c>
      <c r="X34" s="201">
        <v>620.9</v>
      </c>
      <c r="Y34" s="176"/>
    </row>
    <row r="35" spans="2:26" ht="12" customHeight="1" x14ac:dyDescent="0.15">
      <c r="B35" s="210" t="s">
        <v>131</v>
      </c>
      <c r="C35" s="211"/>
      <c r="D35" s="212"/>
      <c r="E35" s="200"/>
      <c r="F35" s="201"/>
      <c r="G35" s="176"/>
      <c r="H35" s="201"/>
      <c r="I35" s="200"/>
      <c r="J35" s="201"/>
      <c r="K35" s="176"/>
      <c r="L35" s="201"/>
      <c r="M35" s="200"/>
      <c r="N35" s="201"/>
      <c r="O35" s="176"/>
      <c r="P35" s="201"/>
      <c r="Q35" s="200"/>
      <c r="R35" s="201"/>
      <c r="S35" s="176"/>
      <c r="T35" s="201"/>
      <c r="U35" s="200"/>
      <c r="V35" s="201"/>
      <c r="W35" s="176"/>
      <c r="X35" s="201"/>
      <c r="Y35" s="176"/>
    </row>
    <row r="36" spans="2:26" ht="12" customHeight="1" x14ac:dyDescent="0.15">
      <c r="B36" s="596"/>
      <c r="C36" s="223"/>
      <c r="D36" s="224"/>
      <c r="E36" s="694"/>
      <c r="F36" s="647"/>
      <c r="G36" s="695"/>
      <c r="H36" s="203"/>
      <c r="I36" s="694"/>
      <c r="J36" s="647"/>
      <c r="K36" s="695"/>
      <c r="L36" s="203"/>
      <c r="M36" s="694"/>
      <c r="N36" s="647"/>
      <c r="O36" s="695"/>
      <c r="P36" s="203"/>
      <c r="Q36" s="694"/>
      <c r="R36" s="647"/>
      <c r="S36" s="695"/>
      <c r="T36" s="203"/>
      <c r="U36" s="694"/>
      <c r="V36" s="647"/>
      <c r="W36" s="695"/>
      <c r="X36" s="203"/>
      <c r="Y36" s="176"/>
    </row>
    <row r="37" spans="2:26" ht="6" customHeight="1" x14ac:dyDescent="0.15">
      <c r="B37" s="188"/>
      <c r="C37" s="181"/>
      <c r="D37" s="181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</row>
    <row r="38" spans="2:26" ht="12.75" customHeight="1" x14ac:dyDescent="0.15">
      <c r="B38" s="180" t="s">
        <v>109</v>
      </c>
      <c r="C38" s="179" t="s">
        <v>470</v>
      </c>
      <c r="X38" s="176"/>
      <c r="Y38" s="176"/>
    </row>
    <row r="39" spans="2:26" ht="12.75" customHeight="1" x14ac:dyDescent="0.15">
      <c r="B39" s="225" t="s">
        <v>111</v>
      </c>
      <c r="C39" s="179" t="s">
        <v>112</v>
      </c>
      <c r="W39" s="176"/>
      <c r="X39" s="176"/>
      <c r="Y39" s="176"/>
      <c r="Z39" s="176"/>
    </row>
    <row r="40" spans="2:26" x14ac:dyDescent="0.15">
      <c r="B40" s="225"/>
      <c r="W40" s="176"/>
      <c r="X40" s="176"/>
      <c r="Y40" s="176"/>
      <c r="Z40" s="176"/>
    </row>
    <row r="41" spans="2:26" x14ac:dyDescent="0.15">
      <c r="B41" s="225"/>
      <c r="W41" s="176"/>
      <c r="X41" s="176"/>
      <c r="Y41" s="176"/>
      <c r="Z41" s="176"/>
    </row>
    <row r="42" spans="2:26" x14ac:dyDescent="0.15">
      <c r="W42" s="176"/>
      <c r="X42" s="176"/>
      <c r="Y42" s="176"/>
      <c r="Z42" s="176"/>
    </row>
    <row r="43" spans="2:26" x14ac:dyDescent="0.15">
      <c r="W43" s="176"/>
      <c r="X43" s="176"/>
      <c r="Y43" s="176"/>
      <c r="Z43" s="176"/>
    </row>
    <row r="44" spans="2:26" x14ac:dyDescent="0.15">
      <c r="W44" s="176"/>
      <c r="X44" s="176"/>
      <c r="Y44" s="176"/>
      <c r="Z44" s="176"/>
    </row>
    <row r="45" spans="2:26" x14ac:dyDescent="0.15">
      <c r="W45" s="176"/>
      <c r="X45" s="176"/>
      <c r="Y45" s="176"/>
      <c r="Z45" s="176"/>
    </row>
    <row r="46" spans="2:26" x14ac:dyDescent="0.15">
      <c r="W46" s="176"/>
      <c r="X46" s="176"/>
      <c r="Y46" s="176"/>
      <c r="Z46" s="176"/>
    </row>
    <row r="47" spans="2:26" x14ac:dyDescent="0.15">
      <c r="W47" s="176"/>
      <c r="X47" s="176"/>
      <c r="Y47" s="176"/>
      <c r="Z47" s="176"/>
    </row>
    <row r="48" spans="2:26" x14ac:dyDescent="0.15">
      <c r="W48" s="176"/>
      <c r="X48" s="176"/>
      <c r="Y48" s="176"/>
      <c r="Z48" s="176"/>
    </row>
    <row r="49" spans="23:26" x14ac:dyDescent="0.15">
      <c r="W49" s="176"/>
      <c r="X49" s="176"/>
      <c r="Y49" s="176"/>
      <c r="Z49" s="176"/>
    </row>
    <row r="50" spans="23:26" x14ac:dyDescent="0.15">
      <c r="W50" s="176"/>
      <c r="X50" s="176"/>
      <c r="Y50" s="176"/>
      <c r="Z50" s="176"/>
    </row>
    <row r="51" spans="23:26" x14ac:dyDescent="0.15">
      <c r="W51" s="176"/>
      <c r="X51" s="176"/>
      <c r="Y51" s="176"/>
      <c r="Z51" s="176"/>
    </row>
    <row r="52" spans="23:26" x14ac:dyDescent="0.15">
      <c r="W52" s="176"/>
      <c r="X52" s="176"/>
      <c r="Y52" s="176"/>
      <c r="Z52" s="176"/>
    </row>
    <row r="53" spans="23:26" x14ac:dyDescent="0.15">
      <c r="W53" s="176"/>
      <c r="X53" s="176"/>
      <c r="Y53" s="176"/>
      <c r="Z53" s="176"/>
    </row>
    <row r="54" spans="23:26" x14ac:dyDescent="0.15">
      <c r="W54" s="176"/>
      <c r="X54" s="176"/>
      <c r="Y54" s="176"/>
      <c r="Z54" s="176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Normal="100" workbookViewId="0"/>
  </sheetViews>
  <sheetFormatPr defaultColWidth="7.5" defaultRowHeight="12" x14ac:dyDescent="0.15"/>
  <cols>
    <col min="1" max="1" width="0.75" style="179" customWidth="1"/>
    <col min="2" max="2" width="5.875" style="179" customWidth="1"/>
    <col min="3" max="3" width="3.5" style="179" customWidth="1"/>
    <col min="4" max="4" width="5.25" style="179" customWidth="1"/>
    <col min="5" max="5" width="5.75" style="179" customWidth="1"/>
    <col min="6" max="7" width="5.875" style="179" customWidth="1"/>
    <col min="8" max="8" width="8.125" style="179" customWidth="1"/>
    <col min="9" max="11" width="5.875" style="179" customWidth="1"/>
    <col min="12" max="12" width="8.125" style="179" customWidth="1"/>
    <col min="13" max="15" width="5.875" style="179" customWidth="1"/>
    <col min="16" max="16" width="8.125" style="179" customWidth="1"/>
    <col min="17" max="19" width="5.875" style="179" customWidth="1"/>
    <col min="20" max="20" width="8.125" style="179" customWidth="1"/>
    <col min="21" max="23" width="5.875" style="179" customWidth="1"/>
    <col min="24" max="24" width="8.125" style="179" customWidth="1"/>
    <col min="25" max="16384" width="7.5" style="179"/>
  </cols>
  <sheetData>
    <row r="3" spans="2:31" x14ac:dyDescent="0.15">
      <c r="B3" s="179" t="s">
        <v>469</v>
      </c>
    </row>
    <row r="4" spans="2:31" x14ac:dyDescent="0.15">
      <c r="X4" s="180" t="s">
        <v>87</v>
      </c>
    </row>
    <row r="5" spans="2:31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31" ht="13.5" x14ac:dyDescent="0.15">
      <c r="B6" s="183"/>
      <c r="C6" s="184" t="s">
        <v>88</v>
      </c>
      <c r="D6" s="185"/>
      <c r="E6" s="229" t="s">
        <v>136</v>
      </c>
      <c r="F6" s="230"/>
      <c r="G6" s="230"/>
      <c r="H6" s="231"/>
      <c r="I6" s="229" t="s">
        <v>137</v>
      </c>
      <c r="J6" s="230"/>
      <c r="K6" s="230"/>
      <c r="L6" s="231"/>
      <c r="M6" s="229" t="s">
        <v>138</v>
      </c>
      <c r="N6" s="230"/>
      <c r="O6" s="230"/>
      <c r="P6" s="231"/>
      <c r="Q6" s="226" t="s">
        <v>141</v>
      </c>
      <c r="R6" s="227"/>
      <c r="S6" s="227"/>
      <c r="T6" s="228"/>
      <c r="U6" s="229" t="s">
        <v>142</v>
      </c>
      <c r="V6" s="230"/>
      <c r="W6" s="230"/>
      <c r="X6" s="231"/>
      <c r="Z6" s="177"/>
      <c r="AA6" s="177"/>
      <c r="AB6" s="177"/>
      <c r="AC6" s="177"/>
      <c r="AD6" s="177"/>
      <c r="AE6" s="177"/>
    </row>
    <row r="7" spans="2:31" ht="13.5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M7" s="192" t="s">
        <v>95</v>
      </c>
      <c r="N7" s="191" t="s">
        <v>96</v>
      </c>
      <c r="O7" s="192" t="s">
        <v>97</v>
      </c>
      <c r="P7" s="191" t="s">
        <v>98</v>
      </c>
      <c r="Q7" s="192" t="s">
        <v>95</v>
      </c>
      <c r="R7" s="191" t="s">
        <v>96</v>
      </c>
      <c r="S7" s="193" t="s">
        <v>97</v>
      </c>
      <c r="T7" s="191" t="s">
        <v>98</v>
      </c>
      <c r="U7" s="192" t="s">
        <v>95</v>
      </c>
      <c r="V7" s="191" t="s">
        <v>96</v>
      </c>
      <c r="W7" s="193" t="s">
        <v>97</v>
      </c>
      <c r="X7" s="191" t="s">
        <v>98</v>
      </c>
      <c r="Z7" s="177"/>
      <c r="AA7" s="177"/>
      <c r="AB7" s="177"/>
      <c r="AC7" s="177"/>
      <c r="AD7" s="177"/>
      <c r="AE7" s="177"/>
    </row>
    <row r="8" spans="2:31" ht="13.5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M8" s="196"/>
      <c r="N8" s="197"/>
      <c r="O8" s="196" t="s">
        <v>99</v>
      </c>
      <c r="P8" s="197"/>
      <c r="Q8" s="196"/>
      <c r="R8" s="197"/>
      <c r="S8" s="198" t="s">
        <v>99</v>
      </c>
      <c r="T8" s="197"/>
      <c r="U8" s="196"/>
      <c r="V8" s="197"/>
      <c r="W8" s="198" t="s">
        <v>99</v>
      </c>
      <c r="X8" s="197"/>
      <c r="Z8" s="177"/>
      <c r="AA8" s="177"/>
      <c r="AB8" s="177"/>
      <c r="AC8" s="177"/>
      <c r="AD8" s="177"/>
      <c r="AE8" s="177"/>
    </row>
    <row r="9" spans="2:31" ht="14.1" customHeight="1" x14ac:dyDescent="0.15">
      <c r="B9" s="200" t="s">
        <v>157</v>
      </c>
      <c r="C9" s="186">
        <v>22</v>
      </c>
      <c r="D9" s="176" t="s">
        <v>158</v>
      </c>
      <c r="E9" s="200">
        <v>840</v>
      </c>
      <c r="F9" s="201">
        <v>1523</v>
      </c>
      <c r="G9" s="176">
        <v>1223</v>
      </c>
      <c r="H9" s="201">
        <v>51869</v>
      </c>
      <c r="I9" s="200">
        <v>1344</v>
      </c>
      <c r="J9" s="201">
        <v>1785</v>
      </c>
      <c r="K9" s="176">
        <v>1509</v>
      </c>
      <c r="L9" s="201">
        <v>44340</v>
      </c>
      <c r="M9" s="200">
        <v>1365</v>
      </c>
      <c r="N9" s="201">
        <v>1838</v>
      </c>
      <c r="O9" s="176">
        <v>1608</v>
      </c>
      <c r="P9" s="201">
        <v>21804</v>
      </c>
      <c r="Q9" s="200">
        <v>1365</v>
      </c>
      <c r="R9" s="201">
        <v>1838</v>
      </c>
      <c r="S9" s="176">
        <v>1627</v>
      </c>
      <c r="T9" s="201">
        <v>15458</v>
      </c>
      <c r="U9" s="200">
        <v>1260</v>
      </c>
      <c r="V9" s="201">
        <v>1680</v>
      </c>
      <c r="W9" s="176">
        <v>1495</v>
      </c>
      <c r="X9" s="201">
        <v>32230</v>
      </c>
      <c r="Z9" s="177"/>
      <c r="AA9" s="177"/>
      <c r="AB9" s="177"/>
      <c r="AC9" s="177"/>
      <c r="AD9" s="177"/>
      <c r="AE9" s="177"/>
    </row>
    <row r="10" spans="2:31" ht="14.1" customHeight="1" x14ac:dyDescent="0.15">
      <c r="B10" s="200"/>
      <c r="C10" s="186">
        <v>23</v>
      </c>
      <c r="D10" s="202"/>
      <c r="E10" s="158">
        <v>1050</v>
      </c>
      <c r="F10" s="158">
        <v>1599.99</v>
      </c>
      <c r="G10" s="158">
        <v>1315.5678558179795</v>
      </c>
      <c r="H10" s="158">
        <v>33638.100000000006</v>
      </c>
      <c r="I10" s="158">
        <v>1365</v>
      </c>
      <c r="J10" s="158">
        <v>1837.5</v>
      </c>
      <c r="K10" s="158">
        <v>1646.496394832458</v>
      </c>
      <c r="L10" s="158">
        <v>35328.700000000004</v>
      </c>
      <c r="M10" s="158">
        <v>1365</v>
      </c>
      <c r="N10" s="158">
        <v>1890</v>
      </c>
      <c r="O10" s="158">
        <v>1693.9896778584389</v>
      </c>
      <c r="P10" s="158">
        <v>13603.499999999998</v>
      </c>
      <c r="Q10" s="158">
        <v>1365</v>
      </c>
      <c r="R10" s="158">
        <v>1890</v>
      </c>
      <c r="S10" s="158">
        <v>1726.423083852834</v>
      </c>
      <c r="T10" s="158">
        <v>11422.3</v>
      </c>
      <c r="U10" s="158">
        <v>1200</v>
      </c>
      <c r="V10" s="158">
        <v>1750</v>
      </c>
      <c r="W10" s="158">
        <v>1475.8815639460804</v>
      </c>
      <c r="X10" s="159">
        <v>20230.100000000006</v>
      </c>
      <c r="Z10" s="177"/>
      <c r="AA10" s="177"/>
      <c r="AB10" s="177"/>
      <c r="AC10" s="177"/>
      <c r="AD10" s="177"/>
      <c r="AE10" s="177"/>
    </row>
    <row r="11" spans="2:31" ht="14.1" customHeight="1" x14ac:dyDescent="0.15">
      <c r="B11" s="195"/>
      <c r="C11" s="198">
        <v>24</v>
      </c>
      <c r="D11" s="204"/>
      <c r="E11" s="238">
        <v>840</v>
      </c>
      <c r="F11" s="238">
        <v>1575</v>
      </c>
      <c r="G11" s="239">
        <v>1145.3792961253587</v>
      </c>
      <c r="H11" s="238">
        <v>71889.899999999994</v>
      </c>
      <c r="I11" s="238">
        <v>1260</v>
      </c>
      <c r="J11" s="238">
        <v>1837.5</v>
      </c>
      <c r="K11" s="239">
        <v>1510.369297129901</v>
      </c>
      <c r="L11" s="238">
        <v>68209.8</v>
      </c>
      <c r="M11" s="238">
        <v>1365</v>
      </c>
      <c r="N11" s="238">
        <v>1890</v>
      </c>
      <c r="O11" s="239">
        <v>1565.2962902560459</v>
      </c>
      <c r="P11" s="238">
        <v>48407.200000000004</v>
      </c>
      <c r="Q11" s="238">
        <v>1365</v>
      </c>
      <c r="R11" s="238">
        <v>1995</v>
      </c>
      <c r="S11" s="239">
        <v>1605.7433126844489</v>
      </c>
      <c r="T11" s="238">
        <v>31599.899999999998</v>
      </c>
      <c r="U11" s="238">
        <v>1155</v>
      </c>
      <c r="V11" s="238">
        <v>1837.5</v>
      </c>
      <c r="W11" s="239">
        <v>1432.2587790864411</v>
      </c>
      <c r="X11" s="240">
        <v>44691.799999999996</v>
      </c>
      <c r="Z11" s="176"/>
      <c r="AA11" s="176"/>
      <c r="AB11" s="176"/>
      <c r="AC11" s="176"/>
      <c r="AD11" s="176"/>
      <c r="AE11" s="176"/>
    </row>
    <row r="12" spans="2:31" ht="14.1" customHeight="1" x14ac:dyDescent="0.15">
      <c r="B12" s="154"/>
      <c r="C12" s="143">
        <v>6</v>
      </c>
      <c r="D12" s="155"/>
      <c r="E12" s="201">
        <v>1260</v>
      </c>
      <c r="F12" s="201">
        <v>1501.5</v>
      </c>
      <c r="G12" s="201">
        <v>1356.441824088557</v>
      </c>
      <c r="H12" s="201">
        <v>6635.3</v>
      </c>
      <c r="I12" s="201">
        <v>1470</v>
      </c>
      <c r="J12" s="201">
        <v>1785</v>
      </c>
      <c r="K12" s="201">
        <v>1614.9714140862648</v>
      </c>
      <c r="L12" s="201">
        <v>5517.3</v>
      </c>
      <c r="M12" s="201">
        <v>1575</v>
      </c>
      <c r="N12" s="201">
        <v>1890</v>
      </c>
      <c r="O12" s="201">
        <v>1690.8722794289724</v>
      </c>
      <c r="P12" s="201">
        <v>2841.7</v>
      </c>
      <c r="Q12" s="201">
        <v>1575</v>
      </c>
      <c r="R12" s="201">
        <v>1890</v>
      </c>
      <c r="S12" s="201">
        <v>1723.2315429872842</v>
      </c>
      <c r="T12" s="201">
        <v>3092</v>
      </c>
      <c r="U12" s="201">
        <v>1365</v>
      </c>
      <c r="V12" s="201">
        <v>1680</v>
      </c>
      <c r="W12" s="201">
        <v>1520.6755622887779</v>
      </c>
      <c r="X12" s="202">
        <v>3194</v>
      </c>
    </row>
    <row r="13" spans="2:31" ht="14.1" customHeight="1" x14ac:dyDescent="0.15">
      <c r="B13" s="154"/>
      <c r="C13" s="143">
        <v>7</v>
      </c>
      <c r="D13" s="155"/>
      <c r="E13" s="201">
        <v>1365</v>
      </c>
      <c r="F13" s="202">
        <v>1575</v>
      </c>
      <c r="G13" s="201">
        <v>1474.9094447327454</v>
      </c>
      <c r="H13" s="201">
        <v>7337.6</v>
      </c>
      <c r="I13" s="201">
        <v>1365</v>
      </c>
      <c r="J13" s="201">
        <v>1680</v>
      </c>
      <c r="K13" s="201">
        <v>1551.2365735115434</v>
      </c>
      <c r="L13" s="201">
        <v>4629.1000000000004</v>
      </c>
      <c r="M13" s="201">
        <v>1575</v>
      </c>
      <c r="N13" s="201">
        <v>1785</v>
      </c>
      <c r="O13" s="201">
        <v>1647.6193866374592</v>
      </c>
      <c r="P13" s="201">
        <v>2811.2</v>
      </c>
      <c r="Q13" s="201">
        <v>1575</v>
      </c>
      <c r="R13" s="201">
        <v>1785</v>
      </c>
      <c r="S13" s="201">
        <v>1681.4728809954272</v>
      </c>
      <c r="T13" s="201">
        <v>2829.1</v>
      </c>
      <c r="U13" s="201">
        <v>1365</v>
      </c>
      <c r="V13" s="201">
        <v>1680</v>
      </c>
      <c r="W13" s="201">
        <v>1473.9309114927348</v>
      </c>
      <c r="X13" s="202">
        <v>4862</v>
      </c>
    </row>
    <row r="14" spans="2:31" ht="14.1" customHeight="1" x14ac:dyDescent="0.15">
      <c r="B14" s="154"/>
      <c r="C14" s="143">
        <v>8</v>
      </c>
      <c r="D14" s="155"/>
      <c r="E14" s="201">
        <v>1260</v>
      </c>
      <c r="F14" s="201">
        <v>1470</v>
      </c>
      <c r="G14" s="201">
        <v>1370.2939609236232</v>
      </c>
      <c r="H14" s="201">
        <v>7401</v>
      </c>
      <c r="I14" s="201">
        <v>1365</v>
      </c>
      <c r="J14" s="201">
        <v>1732.5</v>
      </c>
      <c r="K14" s="201">
        <v>1594.5601223475442</v>
      </c>
      <c r="L14" s="201">
        <v>4377.3999999999996</v>
      </c>
      <c r="M14" s="201">
        <v>1522.5</v>
      </c>
      <c r="N14" s="201">
        <v>1785</v>
      </c>
      <c r="O14" s="201">
        <v>1656.5683273686195</v>
      </c>
      <c r="P14" s="201">
        <v>2990</v>
      </c>
      <c r="Q14" s="201">
        <v>1575</v>
      </c>
      <c r="R14" s="201">
        <v>1890</v>
      </c>
      <c r="S14" s="201">
        <v>1703.8728050427737</v>
      </c>
      <c r="T14" s="201">
        <v>2679.3999999999996</v>
      </c>
      <c r="U14" s="201">
        <v>1260</v>
      </c>
      <c r="V14" s="202">
        <v>1680</v>
      </c>
      <c r="W14" s="201">
        <v>1493.5580661449128</v>
      </c>
      <c r="X14" s="202">
        <v>3816.3</v>
      </c>
    </row>
    <row r="15" spans="2:31" ht="14.1" customHeight="1" x14ac:dyDescent="0.15">
      <c r="B15" s="154"/>
      <c r="C15" s="143">
        <v>9</v>
      </c>
      <c r="D15" s="155"/>
      <c r="E15" s="201">
        <v>1050</v>
      </c>
      <c r="F15" s="201">
        <v>1417.5</v>
      </c>
      <c r="G15" s="201">
        <v>1245.1490911023707</v>
      </c>
      <c r="H15" s="201">
        <v>6186.6</v>
      </c>
      <c r="I15" s="201">
        <v>1365</v>
      </c>
      <c r="J15" s="201">
        <v>1837.5</v>
      </c>
      <c r="K15" s="201">
        <v>1572.7654695462272</v>
      </c>
      <c r="L15" s="201">
        <v>7285</v>
      </c>
      <c r="M15" s="201">
        <v>1470</v>
      </c>
      <c r="N15" s="201">
        <v>1890</v>
      </c>
      <c r="O15" s="201">
        <v>1653.1283522727272</v>
      </c>
      <c r="P15" s="201">
        <v>6178.2</v>
      </c>
      <c r="Q15" s="201">
        <v>1575</v>
      </c>
      <c r="R15" s="201">
        <v>1995</v>
      </c>
      <c r="S15" s="201">
        <v>1725.5145765849138</v>
      </c>
      <c r="T15" s="201">
        <v>2654</v>
      </c>
      <c r="U15" s="201">
        <v>1365</v>
      </c>
      <c r="V15" s="201">
        <v>1732.5</v>
      </c>
      <c r="W15" s="201">
        <v>1497.1214128035319</v>
      </c>
      <c r="X15" s="202">
        <v>4115.8</v>
      </c>
    </row>
    <row r="16" spans="2:31" ht="14.1" customHeight="1" x14ac:dyDescent="0.15">
      <c r="B16" s="154"/>
      <c r="C16" s="143">
        <v>10</v>
      </c>
      <c r="D16" s="155"/>
      <c r="E16" s="201">
        <v>1050</v>
      </c>
      <c r="F16" s="201">
        <v>1260</v>
      </c>
      <c r="G16" s="201">
        <v>1155.5031357902899</v>
      </c>
      <c r="H16" s="201">
        <v>8218.2000000000007</v>
      </c>
      <c r="I16" s="201">
        <v>1470</v>
      </c>
      <c r="J16" s="201">
        <v>1785</v>
      </c>
      <c r="K16" s="201">
        <v>1613.4375539568352</v>
      </c>
      <c r="L16" s="201">
        <v>10568</v>
      </c>
      <c r="M16" s="201">
        <v>1575</v>
      </c>
      <c r="N16" s="201">
        <v>1890</v>
      </c>
      <c r="O16" s="201">
        <v>1705.6736652669465</v>
      </c>
      <c r="P16" s="201">
        <v>9157.2000000000007</v>
      </c>
      <c r="Q16" s="201">
        <v>1575</v>
      </c>
      <c r="R16" s="201">
        <v>1995</v>
      </c>
      <c r="S16" s="201">
        <v>1720.7638588133389</v>
      </c>
      <c r="T16" s="201">
        <v>4029.5</v>
      </c>
      <c r="U16" s="201">
        <v>1365</v>
      </c>
      <c r="V16" s="201">
        <v>1732.5</v>
      </c>
      <c r="W16" s="201">
        <v>1542.5722684958357</v>
      </c>
      <c r="X16" s="202">
        <v>6670.2999999999993</v>
      </c>
    </row>
    <row r="17" spans="2:24" ht="14.1" customHeight="1" x14ac:dyDescent="0.15">
      <c r="B17" s="154"/>
      <c r="C17" s="143">
        <v>11</v>
      </c>
      <c r="D17" s="155"/>
      <c r="E17" s="201">
        <v>1050</v>
      </c>
      <c r="F17" s="201">
        <v>1260</v>
      </c>
      <c r="G17" s="201">
        <v>1108.2049885321101</v>
      </c>
      <c r="H17" s="201">
        <v>5916.7</v>
      </c>
      <c r="I17" s="201">
        <v>1470</v>
      </c>
      <c r="J17" s="201">
        <v>1785</v>
      </c>
      <c r="K17" s="201">
        <v>1624.760530421217</v>
      </c>
      <c r="L17" s="201">
        <v>7497.9</v>
      </c>
      <c r="M17" s="201">
        <v>1575</v>
      </c>
      <c r="N17" s="201">
        <v>1890</v>
      </c>
      <c r="O17" s="201">
        <v>1710.4729308129936</v>
      </c>
      <c r="P17" s="201">
        <v>5653.8</v>
      </c>
      <c r="Q17" s="201">
        <v>1575</v>
      </c>
      <c r="R17" s="201">
        <v>1890</v>
      </c>
      <c r="S17" s="201">
        <v>1741.3693029490616</v>
      </c>
      <c r="T17" s="201">
        <v>2702.8</v>
      </c>
      <c r="U17" s="201">
        <v>1365</v>
      </c>
      <c r="V17" s="201">
        <v>1680</v>
      </c>
      <c r="W17" s="201">
        <v>1545.7666164018099</v>
      </c>
      <c r="X17" s="202">
        <v>4619.3999999999996</v>
      </c>
    </row>
    <row r="18" spans="2:24" ht="14.1" customHeight="1" x14ac:dyDescent="0.15">
      <c r="B18" s="154"/>
      <c r="C18" s="143">
        <v>12</v>
      </c>
      <c r="D18" s="155"/>
      <c r="E18" s="201">
        <v>1050</v>
      </c>
      <c r="F18" s="201">
        <v>1260</v>
      </c>
      <c r="G18" s="201">
        <v>1147.6945715638317</v>
      </c>
      <c r="H18" s="201">
        <v>7514</v>
      </c>
      <c r="I18" s="201">
        <v>1470</v>
      </c>
      <c r="J18" s="201">
        <v>1785</v>
      </c>
      <c r="K18" s="201">
        <v>1626.6927205807176</v>
      </c>
      <c r="L18" s="201">
        <v>6453</v>
      </c>
      <c r="M18" s="201">
        <v>1575</v>
      </c>
      <c r="N18" s="201">
        <v>1890</v>
      </c>
      <c r="O18" s="201">
        <v>1749.6745462693259</v>
      </c>
      <c r="P18" s="201">
        <v>6496</v>
      </c>
      <c r="Q18" s="201">
        <v>1575</v>
      </c>
      <c r="R18" s="201">
        <v>1890</v>
      </c>
      <c r="S18" s="201">
        <v>1751.9926428975668</v>
      </c>
      <c r="T18" s="201">
        <v>3237</v>
      </c>
      <c r="U18" s="201">
        <v>1417.5</v>
      </c>
      <c r="V18" s="201">
        <v>1680</v>
      </c>
      <c r="W18" s="201">
        <v>1566.04375</v>
      </c>
      <c r="X18" s="202">
        <v>4326</v>
      </c>
    </row>
    <row r="19" spans="2:24" ht="14.1" customHeight="1" x14ac:dyDescent="0.15">
      <c r="B19" s="154" t="s">
        <v>159</v>
      </c>
      <c r="C19" s="143">
        <v>1</v>
      </c>
      <c r="D19" s="155" t="s">
        <v>163</v>
      </c>
      <c r="E19" s="201">
        <v>997.5</v>
      </c>
      <c r="F19" s="201">
        <v>1260</v>
      </c>
      <c r="G19" s="201">
        <v>1139.3916538515309</v>
      </c>
      <c r="H19" s="201">
        <v>8467.6</v>
      </c>
      <c r="I19" s="201">
        <v>1365</v>
      </c>
      <c r="J19" s="201">
        <v>1785</v>
      </c>
      <c r="K19" s="201">
        <v>1607.6485733644506</v>
      </c>
      <c r="L19" s="201">
        <v>6150.2999999999993</v>
      </c>
      <c r="M19" s="201">
        <v>1491</v>
      </c>
      <c r="N19" s="201">
        <v>1890</v>
      </c>
      <c r="O19" s="201">
        <v>1692.2322335025383</v>
      </c>
      <c r="P19" s="201">
        <v>5766.7</v>
      </c>
      <c r="Q19" s="201">
        <v>1491</v>
      </c>
      <c r="R19" s="201">
        <v>1890</v>
      </c>
      <c r="S19" s="201">
        <v>1743.6296596434363</v>
      </c>
      <c r="T19" s="201">
        <v>3085.9</v>
      </c>
      <c r="U19" s="201">
        <v>1365</v>
      </c>
      <c r="V19" s="201">
        <v>1680</v>
      </c>
      <c r="W19" s="201">
        <v>1491.3292682926829</v>
      </c>
      <c r="X19" s="202">
        <v>4851.3</v>
      </c>
    </row>
    <row r="20" spans="2:24" ht="14.1" customHeight="1" x14ac:dyDescent="0.15">
      <c r="B20" s="154"/>
      <c r="C20" s="143">
        <v>2</v>
      </c>
      <c r="D20" s="155"/>
      <c r="E20" s="201">
        <v>1050</v>
      </c>
      <c r="F20" s="201">
        <v>1260</v>
      </c>
      <c r="G20" s="201">
        <v>1172.0887377963738</v>
      </c>
      <c r="H20" s="201">
        <v>6923.7000000000007</v>
      </c>
      <c r="I20" s="201">
        <v>1470</v>
      </c>
      <c r="J20" s="201">
        <v>1837.5</v>
      </c>
      <c r="K20" s="201">
        <v>1633.4382097211001</v>
      </c>
      <c r="L20" s="201">
        <v>6673.6</v>
      </c>
      <c r="M20" s="201">
        <v>1575</v>
      </c>
      <c r="N20" s="201">
        <v>1890</v>
      </c>
      <c r="O20" s="201">
        <v>1733.5997909561006</v>
      </c>
      <c r="P20" s="201">
        <v>5708.7</v>
      </c>
      <c r="Q20" s="201">
        <v>1575</v>
      </c>
      <c r="R20" s="201">
        <v>1890</v>
      </c>
      <c r="S20" s="201">
        <v>1773.0128046725822</v>
      </c>
      <c r="T20" s="201">
        <v>3178.7</v>
      </c>
      <c r="U20" s="201">
        <v>1365</v>
      </c>
      <c r="V20" s="201">
        <v>1680</v>
      </c>
      <c r="W20" s="201">
        <v>1526.9237599510104</v>
      </c>
      <c r="X20" s="202">
        <v>3565.1</v>
      </c>
    </row>
    <row r="21" spans="2:24" ht="14.1" customHeight="1" x14ac:dyDescent="0.15">
      <c r="B21" s="154"/>
      <c r="C21" s="143">
        <v>3</v>
      </c>
      <c r="D21" s="155"/>
      <c r="E21" s="201">
        <v>1155</v>
      </c>
      <c r="F21" s="201">
        <v>1470</v>
      </c>
      <c r="G21" s="201">
        <v>1288.9669585987263</v>
      </c>
      <c r="H21" s="201">
        <v>4575.5</v>
      </c>
      <c r="I21" s="201">
        <v>1470</v>
      </c>
      <c r="J21" s="201">
        <v>1837.5</v>
      </c>
      <c r="K21" s="201">
        <v>1666.3253385356898</v>
      </c>
      <c r="L21" s="201">
        <v>5128.6000000000004</v>
      </c>
      <c r="M21" s="201">
        <v>1575</v>
      </c>
      <c r="N21" s="201">
        <v>1890</v>
      </c>
      <c r="O21" s="201">
        <v>1737.1</v>
      </c>
      <c r="P21" s="201">
        <v>4683.1000000000004</v>
      </c>
      <c r="Q21" s="201">
        <v>1732.5</v>
      </c>
      <c r="R21" s="201">
        <v>1890</v>
      </c>
      <c r="S21" s="201">
        <v>1797.5757352941182</v>
      </c>
      <c r="T21" s="201">
        <v>2372.8000000000002</v>
      </c>
      <c r="U21" s="201">
        <v>1365</v>
      </c>
      <c r="V21" s="201">
        <v>1680</v>
      </c>
      <c r="W21" s="201">
        <v>1530.7877578176979</v>
      </c>
      <c r="X21" s="202">
        <v>3096.1</v>
      </c>
    </row>
    <row r="22" spans="2:24" ht="14.1" customHeight="1" x14ac:dyDescent="0.15">
      <c r="B22" s="154"/>
      <c r="C22" s="143">
        <v>4</v>
      </c>
      <c r="D22" s="155"/>
      <c r="E22" s="201">
        <v>1155</v>
      </c>
      <c r="F22" s="201">
        <v>1417.5</v>
      </c>
      <c r="G22" s="201">
        <v>1271.0445859872611</v>
      </c>
      <c r="H22" s="201">
        <v>8558.4</v>
      </c>
      <c r="I22" s="201">
        <v>1365</v>
      </c>
      <c r="J22" s="201">
        <v>1837.5</v>
      </c>
      <c r="K22" s="201">
        <v>1607.791447634452</v>
      </c>
      <c r="L22" s="201">
        <v>8188.1</v>
      </c>
      <c r="M22" s="201">
        <v>1470</v>
      </c>
      <c r="N22" s="201">
        <v>1890</v>
      </c>
      <c r="O22" s="201">
        <v>1704.812441189707</v>
      </c>
      <c r="P22" s="201">
        <v>7770.3</v>
      </c>
      <c r="Q22" s="201">
        <v>1470</v>
      </c>
      <c r="R22" s="201">
        <v>1890</v>
      </c>
      <c r="S22" s="201">
        <v>1750.641517649791</v>
      </c>
      <c r="T22" s="201">
        <v>4854.7999999999993</v>
      </c>
      <c r="U22" s="201">
        <v>1365</v>
      </c>
      <c r="V22" s="201">
        <v>1785</v>
      </c>
      <c r="W22" s="201">
        <v>1557.0724534125986</v>
      </c>
      <c r="X22" s="202">
        <v>5182.7999999999993</v>
      </c>
    </row>
    <row r="23" spans="2:24" ht="14.1" customHeight="1" x14ac:dyDescent="0.15">
      <c r="B23" s="154"/>
      <c r="C23" s="143">
        <v>5</v>
      </c>
      <c r="D23" s="155"/>
      <c r="E23" s="201">
        <v>1260</v>
      </c>
      <c r="F23" s="201">
        <v>1470</v>
      </c>
      <c r="G23" s="201">
        <v>1351.6245729303548</v>
      </c>
      <c r="H23" s="201">
        <v>7110.6999999999989</v>
      </c>
      <c r="I23" s="202">
        <v>1470</v>
      </c>
      <c r="J23" s="201">
        <v>1785</v>
      </c>
      <c r="K23" s="201">
        <v>1618.1004153070305</v>
      </c>
      <c r="L23" s="201">
        <v>6637.7999999999993</v>
      </c>
      <c r="M23" s="201">
        <v>1522.5</v>
      </c>
      <c r="N23" s="201">
        <v>1890</v>
      </c>
      <c r="O23" s="201">
        <v>1706.8669915090697</v>
      </c>
      <c r="P23" s="201">
        <v>5645.4</v>
      </c>
      <c r="Q23" s="201">
        <v>1522.5</v>
      </c>
      <c r="R23" s="201">
        <v>1890</v>
      </c>
      <c r="S23" s="201">
        <v>1725.5941072291098</v>
      </c>
      <c r="T23" s="201">
        <v>4168.7</v>
      </c>
      <c r="U23" s="201">
        <v>1470</v>
      </c>
      <c r="V23" s="201">
        <v>1732.5</v>
      </c>
      <c r="W23" s="201">
        <v>1570.4086363636363</v>
      </c>
      <c r="X23" s="202">
        <v>4286.5</v>
      </c>
    </row>
    <row r="24" spans="2:24" ht="14.1" customHeight="1" x14ac:dyDescent="0.15">
      <c r="B24" s="149"/>
      <c r="C24" s="153">
        <v>6</v>
      </c>
      <c r="D24" s="160"/>
      <c r="E24" s="203">
        <v>1260</v>
      </c>
      <c r="F24" s="203">
        <v>1470</v>
      </c>
      <c r="G24" s="203">
        <v>1381.587769509636</v>
      </c>
      <c r="H24" s="203">
        <v>6370.2</v>
      </c>
      <c r="I24" s="203">
        <v>1575</v>
      </c>
      <c r="J24" s="203">
        <v>1785</v>
      </c>
      <c r="K24" s="203">
        <v>1689.5115227285819</v>
      </c>
      <c r="L24" s="203">
        <v>5880.2999999999993</v>
      </c>
      <c r="M24" s="203">
        <v>1627.5</v>
      </c>
      <c r="N24" s="203">
        <v>1852.2</v>
      </c>
      <c r="O24" s="203">
        <v>1756.1388625592422</v>
      </c>
      <c r="P24" s="203">
        <v>4962.8</v>
      </c>
      <c r="Q24" s="203">
        <v>1680</v>
      </c>
      <c r="R24" s="203">
        <v>1890</v>
      </c>
      <c r="S24" s="203">
        <v>1784.8745096250343</v>
      </c>
      <c r="T24" s="203">
        <v>3132.3</v>
      </c>
      <c r="U24" s="203">
        <v>1470</v>
      </c>
      <c r="V24" s="203">
        <v>1680</v>
      </c>
      <c r="W24" s="203">
        <v>1542.6513763776359</v>
      </c>
      <c r="X24" s="204">
        <v>3786.6</v>
      </c>
    </row>
    <row r="25" spans="2:24" x14ac:dyDescent="0.15">
      <c r="B25" s="190"/>
      <c r="C25" s="181"/>
      <c r="D25" s="209"/>
      <c r="E25" s="200"/>
      <c r="F25" s="201"/>
      <c r="G25" s="176"/>
      <c r="H25" s="201"/>
      <c r="I25" s="200"/>
      <c r="J25" s="201"/>
      <c r="K25" s="176"/>
      <c r="L25" s="201"/>
      <c r="M25" s="200"/>
      <c r="N25" s="201"/>
      <c r="O25" s="176"/>
      <c r="P25" s="201"/>
      <c r="Q25" s="200"/>
      <c r="R25" s="201"/>
      <c r="S25" s="176"/>
      <c r="T25" s="201"/>
      <c r="U25" s="200"/>
      <c r="V25" s="201"/>
      <c r="W25" s="176"/>
      <c r="X25" s="201"/>
    </row>
    <row r="26" spans="2:24" x14ac:dyDescent="0.15">
      <c r="B26" s="190"/>
      <c r="C26" s="181"/>
      <c r="D26" s="209"/>
      <c r="E26" s="200"/>
      <c r="F26" s="201"/>
      <c r="G26" s="176"/>
      <c r="H26" s="201"/>
      <c r="I26" s="200"/>
      <c r="J26" s="201"/>
      <c r="K26" s="176"/>
      <c r="L26" s="201"/>
      <c r="M26" s="200"/>
      <c r="N26" s="201"/>
      <c r="O26" s="176"/>
      <c r="P26" s="201"/>
      <c r="Q26" s="200"/>
      <c r="R26" s="201"/>
      <c r="S26" s="176"/>
      <c r="T26" s="201"/>
      <c r="U26" s="200"/>
      <c r="V26" s="201"/>
      <c r="W26" s="176"/>
      <c r="X26" s="201"/>
    </row>
    <row r="27" spans="2:24" x14ac:dyDescent="0.15">
      <c r="B27" s="187" t="s">
        <v>127</v>
      </c>
      <c r="C27" s="181"/>
      <c r="D27" s="209"/>
      <c r="E27" s="200"/>
      <c r="F27" s="201"/>
      <c r="G27" s="176"/>
      <c r="H27" s="201"/>
      <c r="I27" s="200"/>
      <c r="J27" s="201"/>
      <c r="K27" s="176"/>
      <c r="L27" s="201"/>
      <c r="M27" s="200"/>
      <c r="N27" s="201"/>
      <c r="O27" s="176"/>
      <c r="P27" s="201"/>
      <c r="Q27" s="200"/>
      <c r="R27" s="201"/>
      <c r="S27" s="176"/>
      <c r="T27" s="201"/>
      <c r="U27" s="200"/>
      <c r="V27" s="201"/>
      <c r="W27" s="176"/>
      <c r="X27" s="201"/>
    </row>
    <row r="28" spans="2:24" x14ac:dyDescent="0.15">
      <c r="B28" s="696">
        <v>41428</v>
      </c>
      <c r="C28" s="211"/>
      <c r="D28" s="212">
        <v>41432</v>
      </c>
      <c r="E28" s="686">
        <v>1260</v>
      </c>
      <c r="F28" s="687">
        <v>1470</v>
      </c>
      <c r="G28" s="688">
        <v>1353.5017974835234</v>
      </c>
      <c r="H28" s="201">
        <v>1621.9</v>
      </c>
      <c r="I28" s="686">
        <v>1575</v>
      </c>
      <c r="J28" s="687">
        <v>1785</v>
      </c>
      <c r="K28" s="688">
        <v>1676.6042728341824</v>
      </c>
      <c r="L28" s="201">
        <v>1465.4</v>
      </c>
      <c r="M28" s="686">
        <v>1627.5</v>
      </c>
      <c r="N28" s="687">
        <v>1852.2</v>
      </c>
      <c r="O28" s="688">
        <v>1746.3232530827952</v>
      </c>
      <c r="P28" s="201">
        <v>983</v>
      </c>
      <c r="Q28" s="686">
        <v>1680</v>
      </c>
      <c r="R28" s="687">
        <v>1890</v>
      </c>
      <c r="S28" s="688">
        <v>1765.0782828282829</v>
      </c>
      <c r="T28" s="201">
        <v>949.5</v>
      </c>
      <c r="U28" s="686">
        <v>1470</v>
      </c>
      <c r="V28" s="687">
        <v>1680</v>
      </c>
      <c r="W28" s="688">
        <v>1540.3473767885532</v>
      </c>
      <c r="X28" s="201">
        <v>1034.0999999999999</v>
      </c>
    </row>
    <row r="29" spans="2:24" x14ac:dyDescent="0.15">
      <c r="B29" s="210" t="s">
        <v>128</v>
      </c>
      <c r="C29" s="211"/>
      <c r="D29" s="212"/>
      <c r="E29" s="200"/>
      <c r="F29" s="201"/>
      <c r="G29" s="176"/>
      <c r="H29" s="201"/>
      <c r="I29" s="200"/>
      <c r="J29" s="201"/>
      <c r="K29" s="176"/>
      <c r="L29" s="201"/>
      <c r="M29" s="200"/>
      <c r="N29" s="201"/>
      <c r="O29" s="176"/>
      <c r="P29" s="201"/>
      <c r="Q29" s="200"/>
      <c r="R29" s="201"/>
      <c r="S29" s="176"/>
      <c r="T29" s="201"/>
      <c r="U29" s="200"/>
      <c r="V29" s="201"/>
      <c r="W29" s="176"/>
      <c r="X29" s="201"/>
    </row>
    <row r="30" spans="2:24" x14ac:dyDescent="0.15">
      <c r="B30" s="696">
        <v>41435</v>
      </c>
      <c r="C30" s="211"/>
      <c r="D30" s="212">
        <v>41439</v>
      </c>
      <c r="E30" s="686">
        <v>1260</v>
      </c>
      <c r="F30" s="687">
        <v>1470</v>
      </c>
      <c r="G30" s="688">
        <v>1382.5826934435913</v>
      </c>
      <c r="H30" s="201">
        <v>1702.3</v>
      </c>
      <c r="I30" s="686">
        <v>1575</v>
      </c>
      <c r="J30" s="687">
        <v>1785</v>
      </c>
      <c r="K30" s="688">
        <v>1689.4057830390063</v>
      </c>
      <c r="L30" s="201">
        <v>1662.9</v>
      </c>
      <c r="M30" s="686">
        <v>1627.5</v>
      </c>
      <c r="N30" s="687">
        <v>1852.2</v>
      </c>
      <c r="O30" s="688">
        <v>1776.4813374805601</v>
      </c>
      <c r="P30" s="201">
        <v>1358.3</v>
      </c>
      <c r="Q30" s="686">
        <v>1680</v>
      </c>
      <c r="R30" s="687">
        <v>1890</v>
      </c>
      <c r="S30" s="688">
        <v>1795.8350676378777</v>
      </c>
      <c r="T30" s="201">
        <v>813.7</v>
      </c>
      <c r="U30" s="686">
        <v>1470</v>
      </c>
      <c r="V30" s="687">
        <v>1680</v>
      </c>
      <c r="W30" s="688">
        <v>1527.5355805243451</v>
      </c>
      <c r="X30" s="201">
        <v>942.9</v>
      </c>
    </row>
    <row r="31" spans="2:24" x14ac:dyDescent="0.15">
      <c r="B31" s="210" t="s">
        <v>129</v>
      </c>
      <c r="C31" s="211"/>
      <c r="D31" s="212"/>
      <c r="E31" s="200"/>
      <c r="F31" s="201"/>
      <c r="G31" s="176"/>
      <c r="H31" s="201"/>
      <c r="I31" s="200"/>
      <c r="J31" s="201"/>
      <c r="K31" s="176"/>
      <c r="L31" s="201"/>
      <c r="M31" s="200"/>
      <c r="N31" s="201"/>
      <c r="O31" s="176"/>
      <c r="P31" s="201"/>
      <c r="Q31" s="200"/>
      <c r="R31" s="201"/>
      <c r="S31" s="176"/>
      <c r="T31" s="201"/>
      <c r="U31" s="200"/>
      <c r="V31" s="201"/>
      <c r="W31" s="176"/>
      <c r="X31" s="201"/>
    </row>
    <row r="32" spans="2:24" x14ac:dyDescent="0.15">
      <c r="B32" s="696">
        <v>41442</v>
      </c>
      <c r="C32" s="211"/>
      <c r="D32" s="212">
        <v>41446</v>
      </c>
      <c r="E32" s="686">
        <v>1260</v>
      </c>
      <c r="F32" s="687">
        <v>1470</v>
      </c>
      <c r="G32" s="688">
        <v>1399.8450298870932</v>
      </c>
      <c r="H32" s="201">
        <v>1383.5</v>
      </c>
      <c r="I32" s="686">
        <v>1575</v>
      </c>
      <c r="J32" s="687">
        <v>1785</v>
      </c>
      <c r="K32" s="688">
        <v>1699.6594296824371</v>
      </c>
      <c r="L32" s="201">
        <v>1635.8</v>
      </c>
      <c r="M32" s="686">
        <v>1627.5</v>
      </c>
      <c r="N32" s="687">
        <v>1837.5</v>
      </c>
      <c r="O32" s="688">
        <v>1752.2721139430289</v>
      </c>
      <c r="P32" s="201">
        <v>1286.3</v>
      </c>
      <c r="Q32" s="686">
        <v>1680</v>
      </c>
      <c r="R32" s="687">
        <v>1890</v>
      </c>
      <c r="S32" s="688">
        <v>1783.5462031107052</v>
      </c>
      <c r="T32" s="201">
        <v>860.6</v>
      </c>
      <c r="U32" s="686">
        <v>1470</v>
      </c>
      <c r="V32" s="687">
        <v>1680</v>
      </c>
      <c r="W32" s="688">
        <v>1540.3383128295252</v>
      </c>
      <c r="X32" s="201">
        <v>1050.0999999999999</v>
      </c>
    </row>
    <row r="33" spans="2:25" x14ac:dyDescent="0.15">
      <c r="B33" s="210" t="s">
        <v>130</v>
      </c>
      <c r="C33" s="211"/>
      <c r="D33" s="212"/>
      <c r="E33" s="200"/>
      <c r="F33" s="201"/>
      <c r="G33" s="176"/>
      <c r="H33" s="201"/>
      <c r="I33" s="200"/>
      <c r="J33" s="201"/>
      <c r="K33" s="176"/>
      <c r="L33" s="201"/>
      <c r="M33" s="200"/>
      <c r="N33" s="201"/>
      <c r="O33" s="176"/>
      <c r="P33" s="201"/>
      <c r="Q33" s="200"/>
      <c r="R33" s="201"/>
      <c r="S33" s="176"/>
      <c r="T33" s="201"/>
      <c r="U33" s="200"/>
      <c r="V33" s="201"/>
      <c r="W33" s="176"/>
      <c r="X33" s="201"/>
    </row>
    <row r="34" spans="2:25" ht="12" customHeight="1" x14ac:dyDescent="0.15">
      <c r="B34" s="696">
        <v>41449</v>
      </c>
      <c r="C34" s="211"/>
      <c r="D34" s="212">
        <v>41453</v>
      </c>
      <c r="E34" s="686">
        <v>1312.5</v>
      </c>
      <c r="F34" s="687">
        <v>1470</v>
      </c>
      <c r="G34" s="688">
        <v>1401.0650551013155</v>
      </c>
      <c r="H34" s="201">
        <v>1662.5</v>
      </c>
      <c r="I34" s="686">
        <v>1575</v>
      </c>
      <c r="J34" s="687">
        <v>1785</v>
      </c>
      <c r="K34" s="688">
        <v>1697.3655479175093</v>
      </c>
      <c r="L34" s="201">
        <v>1116.2</v>
      </c>
      <c r="M34" s="686">
        <v>1680</v>
      </c>
      <c r="N34" s="687">
        <v>1837.5</v>
      </c>
      <c r="O34" s="688">
        <v>1744.8870967741934</v>
      </c>
      <c r="P34" s="201">
        <v>1335.2</v>
      </c>
      <c r="Q34" s="686">
        <v>1732.5</v>
      </c>
      <c r="R34" s="687">
        <v>1890</v>
      </c>
      <c r="S34" s="688">
        <v>1802.1249316566432</v>
      </c>
      <c r="T34" s="201">
        <v>508.5</v>
      </c>
      <c r="U34" s="686">
        <v>1470</v>
      </c>
      <c r="V34" s="687">
        <v>1680</v>
      </c>
      <c r="W34" s="688">
        <v>1565.1712025316456</v>
      </c>
      <c r="X34" s="201">
        <v>759.5</v>
      </c>
    </row>
    <row r="35" spans="2:25" ht="12" customHeight="1" x14ac:dyDescent="0.15">
      <c r="B35" s="210" t="s">
        <v>131</v>
      </c>
      <c r="C35" s="211"/>
      <c r="D35" s="212"/>
      <c r="E35" s="200"/>
      <c r="F35" s="201"/>
      <c r="G35" s="176"/>
      <c r="H35" s="201"/>
      <c r="I35" s="200"/>
      <c r="J35" s="201"/>
      <c r="K35" s="176"/>
      <c r="L35" s="201"/>
      <c r="M35" s="200"/>
      <c r="N35" s="201"/>
      <c r="O35" s="176"/>
      <c r="P35" s="201"/>
      <c r="Q35" s="200"/>
      <c r="R35" s="201"/>
      <c r="S35" s="176"/>
      <c r="T35" s="201"/>
      <c r="U35" s="200"/>
      <c r="V35" s="201"/>
      <c r="W35" s="176"/>
      <c r="X35" s="201"/>
    </row>
    <row r="36" spans="2:25" ht="12" customHeight="1" x14ac:dyDescent="0.15">
      <c r="B36" s="697"/>
      <c r="C36" s="223"/>
      <c r="D36" s="224"/>
      <c r="E36" s="694"/>
      <c r="F36" s="647"/>
      <c r="G36" s="695"/>
      <c r="H36" s="203"/>
      <c r="I36" s="694"/>
      <c r="J36" s="647"/>
      <c r="K36" s="695"/>
      <c r="L36" s="203"/>
      <c r="M36" s="694"/>
      <c r="N36" s="647"/>
      <c r="O36" s="695"/>
      <c r="P36" s="203"/>
      <c r="Q36" s="694"/>
      <c r="R36" s="647"/>
      <c r="S36" s="695"/>
      <c r="T36" s="203"/>
      <c r="U36" s="694"/>
      <c r="V36" s="647"/>
      <c r="W36" s="695"/>
      <c r="X36" s="203"/>
    </row>
    <row r="37" spans="2:25" ht="6" customHeight="1" x14ac:dyDescent="0.15">
      <c r="B37" s="188"/>
      <c r="C37" s="181"/>
      <c r="D37" s="181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</row>
    <row r="38" spans="2:25" ht="12.75" customHeight="1" x14ac:dyDescent="0.15">
      <c r="B38" s="180"/>
    </row>
    <row r="39" spans="2:25" ht="12.75" customHeight="1" x14ac:dyDescent="0.15">
      <c r="B39" s="225"/>
      <c r="X39" s="176"/>
      <c r="Y39" s="176"/>
    </row>
    <row r="40" spans="2:25" x14ac:dyDescent="0.15">
      <c r="B40" s="225"/>
      <c r="X40" s="176"/>
      <c r="Y40" s="176"/>
    </row>
    <row r="41" spans="2:25" x14ac:dyDescent="0.15">
      <c r="B41" s="225"/>
      <c r="X41" s="176"/>
      <c r="Y41" s="176"/>
    </row>
    <row r="42" spans="2:25" x14ac:dyDescent="0.15">
      <c r="X42" s="176"/>
      <c r="Y42" s="176"/>
    </row>
    <row r="43" spans="2:25" x14ac:dyDescent="0.15">
      <c r="X43" s="176"/>
      <c r="Y43" s="176"/>
    </row>
    <row r="44" spans="2:25" x14ac:dyDescent="0.15">
      <c r="X44" s="176"/>
      <c r="Y44" s="176"/>
    </row>
    <row r="45" spans="2:25" x14ac:dyDescent="0.15">
      <c r="X45" s="176"/>
      <c r="Y45" s="176"/>
    </row>
    <row r="46" spans="2:25" x14ac:dyDescent="0.15">
      <c r="X46" s="176"/>
      <c r="Y46" s="176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Normal="100" workbookViewId="0"/>
  </sheetViews>
  <sheetFormatPr defaultColWidth="7.5" defaultRowHeight="12" x14ac:dyDescent="0.15"/>
  <cols>
    <col min="1" max="1" width="1.125" style="179" customWidth="1"/>
    <col min="2" max="2" width="5.625" style="179" customWidth="1"/>
    <col min="3" max="3" width="3.25" style="179" customWidth="1"/>
    <col min="4" max="7" width="5.875" style="179" customWidth="1"/>
    <col min="8" max="8" width="8.125" style="179" customWidth="1"/>
    <col min="9" max="11" width="5.875" style="179" customWidth="1"/>
    <col min="12" max="12" width="8.125" style="179" customWidth="1"/>
    <col min="13" max="15" width="5.875" style="179" customWidth="1"/>
    <col min="16" max="16" width="8.125" style="179" customWidth="1"/>
    <col min="17" max="19" width="5.875" style="179" customWidth="1"/>
    <col min="20" max="20" width="8.125" style="179" customWidth="1"/>
    <col min="21" max="23" width="5.875" style="179" customWidth="1"/>
    <col min="24" max="24" width="8.125" style="179" customWidth="1"/>
    <col min="25" max="16384" width="7.5" style="179"/>
  </cols>
  <sheetData>
    <row r="3" spans="2:19" x14ac:dyDescent="0.15">
      <c r="B3" s="179" t="s">
        <v>469</v>
      </c>
    </row>
    <row r="4" spans="2:19" x14ac:dyDescent="0.15">
      <c r="L4" s="180" t="s">
        <v>87</v>
      </c>
      <c r="O4" s="176"/>
      <c r="P4" s="176"/>
    </row>
    <row r="5" spans="2:19" ht="6" customHeight="1" x14ac:dyDescent="0.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N5" s="176"/>
      <c r="O5" s="176"/>
      <c r="P5" s="176"/>
    </row>
    <row r="6" spans="2:19" ht="13.5" x14ac:dyDescent="0.15">
      <c r="B6" s="183"/>
      <c r="C6" s="184" t="s">
        <v>88</v>
      </c>
      <c r="D6" s="185"/>
      <c r="E6" s="229" t="s">
        <v>143</v>
      </c>
      <c r="F6" s="230"/>
      <c r="G6" s="230"/>
      <c r="H6" s="231"/>
      <c r="I6" s="205" t="s">
        <v>145</v>
      </c>
      <c r="J6" s="206"/>
      <c r="K6" s="206"/>
      <c r="L6" s="207"/>
      <c r="N6" s="177"/>
      <c r="O6" s="177"/>
      <c r="P6" s="176"/>
      <c r="Q6" s="176"/>
      <c r="R6" s="176"/>
      <c r="S6" s="176"/>
    </row>
    <row r="7" spans="2:19" ht="13.5" x14ac:dyDescent="0.15">
      <c r="B7" s="187" t="s">
        <v>94</v>
      </c>
      <c r="C7" s="188"/>
      <c r="D7" s="189"/>
      <c r="E7" s="192" t="s">
        <v>95</v>
      </c>
      <c r="F7" s="191" t="s">
        <v>96</v>
      </c>
      <c r="G7" s="193" t="s">
        <v>97</v>
      </c>
      <c r="H7" s="191" t="s">
        <v>98</v>
      </c>
      <c r="I7" s="192" t="s">
        <v>95</v>
      </c>
      <c r="J7" s="191" t="s">
        <v>96</v>
      </c>
      <c r="K7" s="193" t="s">
        <v>97</v>
      </c>
      <c r="L7" s="191" t="s">
        <v>98</v>
      </c>
      <c r="N7" s="177"/>
      <c r="O7" s="177"/>
      <c r="P7" s="176"/>
      <c r="Q7" s="176"/>
      <c r="R7" s="176"/>
      <c r="S7" s="176"/>
    </row>
    <row r="8" spans="2:19" ht="13.5" x14ac:dyDescent="0.15">
      <c r="B8" s="195"/>
      <c r="C8" s="182"/>
      <c r="D8" s="182"/>
      <c r="E8" s="196"/>
      <c r="F8" s="197"/>
      <c r="G8" s="198" t="s">
        <v>99</v>
      </c>
      <c r="H8" s="197"/>
      <c r="I8" s="196"/>
      <c r="J8" s="197"/>
      <c r="K8" s="198" t="s">
        <v>99</v>
      </c>
      <c r="L8" s="197"/>
      <c r="N8" s="177"/>
      <c r="O8" s="177"/>
      <c r="P8" s="177"/>
      <c r="Q8" s="176"/>
      <c r="R8" s="176"/>
      <c r="S8" s="176"/>
    </row>
    <row r="9" spans="2:19" ht="14.1" customHeight="1" x14ac:dyDescent="0.15">
      <c r="B9" s="200" t="s">
        <v>157</v>
      </c>
      <c r="C9" s="186">
        <v>22</v>
      </c>
      <c r="D9" s="176" t="s">
        <v>158</v>
      </c>
      <c r="E9" s="200">
        <v>893</v>
      </c>
      <c r="F9" s="201">
        <v>1213</v>
      </c>
      <c r="G9" s="176">
        <v>1035</v>
      </c>
      <c r="H9" s="201">
        <v>33822</v>
      </c>
      <c r="I9" s="200">
        <v>1554</v>
      </c>
      <c r="J9" s="201">
        <v>2205</v>
      </c>
      <c r="K9" s="176">
        <v>1895</v>
      </c>
      <c r="L9" s="201">
        <v>444834</v>
      </c>
      <c r="N9" s="177"/>
      <c r="O9" s="177"/>
      <c r="P9" s="177"/>
      <c r="Q9" s="176"/>
      <c r="R9" s="176"/>
      <c r="S9" s="176"/>
    </row>
    <row r="10" spans="2:19" ht="14.1" customHeight="1" x14ac:dyDescent="0.15">
      <c r="B10" s="200"/>
      <c r="C10" s="186">
        <v>23</v>
      </c>
      <c r="D10" s="202"/>
      <c r="E10" s="158">
        <v>840</v>
      </c>
      <c r="F10" s="158">
        <v>1365</v>
      </c>
      <c r="G10" s="159">
        <v>1039.9188128574247</v>
      </c>
      <c r="H10" s="158">
        <v>29722.400000000005</v>
      </c>
      <c r="I10" s="158">
        <v>1393.3500000000001</v>
      </c>
      <c r="J10" s="158">
        <v>2205</v>
      </c>
      <c r="K10" s="159">
        <v>1948.525309752366</v>
      </c>
      <c r="L10" s="159">
        <v>282093.59999999998</v>
      </c>
      <c r="N10" s="177"/>
      <c r="O10" s="177"/>
      <c r="P10" s="177"/>
      <c r="Q10" s="176"/>
      <c r="R10" s="176"/>
      <c r="S10" s="176"/>
    </row>
    <row r="11" spans="2:19" ht="14.1" customHeight="1" x14ac:dyDescent="0.15">
      <c r="B11" s="195"/>
      <c r="C11" s="198">
        <v>24</v>
      </c>
      <c r="D11" s="204"/>
      <c r="E11" s="161">
        <v>840</v>
      </c>
      <c r="F11" s="161">
        <v>1207.5</v>
      </c>
      <c r="G11" s="161">
        <v>968.81395103550119</v>
      </c>
      <c r="H11" s="161">
        <v>46347.500000000007</v>
      </c>
      <c r="I11" s="161">
        <v>1470</v>
      </c>
      <c r="J11" s="161">
        <v>2205</v>
      </c>
      <c r="K11" s="161">
        <v>1778.0768922213488</v>
      </c>
      <c r="L11" s="162">
        <v>332669.7</v>
      </c>
      <c r="N11" s="176"/>
      <c r="O11" s="176"/>
      <c r="P11" s="176"/>
      <c r="Q11" s="176"/>
      <c r="R11" s="176"/>
      <c r="S11" s="176"/>
    </row>
    <row r="12" spans="2:19" ht="14.1" customHeight="1" x14ac:dyDescent="0.15">
      <c r="B12" s="154"/>
      <c r="C12" s="143">
        <v>6</v>
      </c>
      <c r="D12" s="155"/>
      <c r="E12" s="201">
        <v>945</v>
      </c>
      <c r="F12" s="201">
        <v>1102.5</v>
      </c>
      <c r="G12" s="201">
        <v>1021.0071089108911</v>
      </c>
      <c r="H12" s="201">
        <v>3910.2</v>
      </c>
      <c r="I12" s="201">
        <v>1732.5</v>
      </c>
      <c r="J12" s="201">
        <v>1995</v>
      </c>
      <c r="K12" s="201">
        <v>1890.2486196644725</v>
      </c>
      <c r="L12" s="202">
        <v>22508.9</v>
      </c>
    </row>
    <row r="13" spans="2:19" ht="14.1" customHeight="1" x14ac:dyDescent="0.15">
      <c r="B13" s="154"/>
      <c r="C13" s="143">
        <v>7</v>
      </c>
      <c r="D13" s="155"/>
      <c r="E13" s="201">
        <v>840</v>
      </c>
      <c r="F13" s="201">
        <v>1155</v>
      </c>
      <c r="G13" s="201">
        <v>1002.2188615837011</v>
      </c>
      <c r="H13" s="201">
        <v>3375.7</v>
      </c>
      <c r="I13" s="201">
        <v>1680</v>
      </c>
      <c r="J13" s="201">
        <v>2047.5</v>
      </c>
      <c r="K13" s="201">
        <v>1898.5354061812895</v>
      </c>
      <c r="L13" s="202">
        <v>28680.800000000003</v>
      </c>
    </row>
    <row r="14" spans="2:19" ht="14.1" customHeight="1" x14ac:dyDescent="0.15">
      <c r="B14" s="154"/>
      <c r="C14" s="143">
        <v>8</v>
      </c>
      <c r="D14" s="155"/>
      <c r="E14" s="201">
        <v>840</v>
      </c>
      <c r="F14" s="201">
        <v>1102.5</v>
      </c>
      <c r="G14" s="201">
        <v>981.24598013714808</v>
      </c>
      <c r="H14" s="201">
        <v>2911.9</v>
      </c>
      <c r="I14" s="201">
        <v>1680</v>
      </c>
      <c r="J14" s="201">
        <v>1995</v>
      </c>
      <c r="K14" s="201">
        <v>1863.0122428499747</v>
      </c>
      <c r="L14" s="202">
        <v>23360.400000000001</v>
      </c>
    </row>
    <row r="15" spans="2:19" ht="14.1" customHeight="1" x14ac:dyDescent="0.15">
      <c r="B15" s="154"/>
      <c r="C15" s="143">
        <v>9</v>
      </c>
      <c r="D15" s="155"/>
      <c r="E15" s="201">
        <v>892.5</v>
      </c>
      <c r="F15" s="201">
        <v>1155</v>
      </c>
      <c r="G15" s="201">
        <v>996.50894372171945</v>
      </c>
      <c r="H15" s="201">
        <v>4106.7</v>
      </c>
      <c r="I15" s="201">
        <v>1785</v>
      </c>
      <c r="J15" s="201">
        <v>2047.5</v>
      </c>
      <c r="K15" s="201">
        <v>1926.2041455748879</v>
      </c>
      <c r="L15" s="202">
        <v>24933.599999999999</v>
      </c>
    </row>
    <row r="16" spans="2:19" ht="14.1" customHeight="1" x14ac:dyDescent="0.15">
      <c r="B16" s="154"/>
      <c r="C16" s="143">
        <v>10</v>
      </c>
      <c r="D16" s="155"/>
      <c r="E16" s="201">
        <v>840</v>
      </c>
      <c r="F16" s="201">
        <v>1155</v>
      </c>
      <c r="G16" s="201">
        <v>993.91294822403802</v>
      </c>
      <c r="H16" s="201">
        <v>6328.8</v>
      </c>
      <c r="I16" s="201">
        <v>1837.5</v>
      </c>
      <c r="J16" s="201">
        <v>2047.5</v>
      </c>
      <c r="K16" s="201">
        <v>1921.7040478014405</v>
      </c>
      <c r="L16" s="201">
        <v>41045.9</v>
      </c>
    </row>
    <row r="17" spans="2:12" ht="14.1" customHeight="1" x14ac:dyDescent="0.15">
      <c r="B17" s="154"/>
      <c r="C17" s="143">
        <v>11</v>
      </c>
      <c r="D17" s="155"/>
      <c r="E17" s="201">
        <v>997.5</v>
      </c>
      <c r="F17" s="201">
        <v>1207.5</v>
      </c>
      <c r="G17" s="201">
        <v>1067.8279606999313</v>
      </c>
      <c r="H17" s="201">
        <v>4675</v>
      </c>
      <c r="I17" s="201">
        <v>1869</v>
      </c>
      <c r="J17" s="201">
        <v>2019.15</v>
      </c>
      <c r="K17" s="201">
        <v>1956.3029909647942</v>
      </c>
      <c r="L17" s="202">
        <v>31074.7</v>
      </c>
    </row>
    <row r="18" spans="2:12" ht="14.1" customHeight="1" x14ac:dyDescent="0.15">
      <c r="B18" s="154"/>
      <c r="C18" s="143">
        <v>12</v>
      </c>
      <c r="D18" s="155"/>
      <c r="E18" s="201">
        <v>945</v>
      </c>
      <c r="F18" s="201">
        <v>1207.5</v>
      </c>
      <c r="G18" s="201">
        <v>1083.7840909090914</v>
      </c>
      <c r="H18" s="201">
        <v>4203</v>
      </c>
      <c r="I18" s="201">
        <v>1942.5</v>
      </c>
      <c r="J18" s="201">
        <v>2205</v>
      </c>
      <c r="K18" s="201">
        <v>2033.4992066108882</v>
      </c>
      <c r="L18" s="202">
        <v>29802</v>
      </c>
    </row>
    <row r="19" spans="2:12" ht="14.1" customHeight="1" x14ac:dyDescent="0.15">
      <c r="B19" s="154" t="s">
        <v>159</v>
      </c>
      <c r="C19" s="143">
        <v>1</v>
      </c>
      <c r="D19" s="155" t="s">
        <v>163</v>
      </c>
      <c r="E19" s="201">
        <v>840</v>
      </c>
      <c r="F19" s="201">
        <v>1155</v>
      </c>
      <c r="G19" s="201">
        <v>1006.7638483267103</v>
      </c>
      <c r="H19" s="201">
        <v>3867.7</v>
      </c>
      <c r="I19" s="201">
        <v>1785</v>
      </c>
      <c r="J19" s="201">
        <v>2205</v>
      </c>
      <c r="K19" s="201">
        <v>1983.6190657814759</v>
      </c>
      <c r="L19" s="202">
        <v>29898.2</v>
      </c>
    </row>
    <row r="20" spans="2:12" ht="14.1" customHeight="1" x14ac:dyDescent="0.15">
      <c r="B20" s="154"/>
      <c r="C20" s="143">
        <v>2</v>
      </c>
      <c r="D20" s="155"/>
      <c r="E20" s="201">
        <v>945</v>
      </c>
      <c r="F20" s="201">
        <v>1155</v>
      </c>
      <c r="G20" s="201">
        <v>1061.1147813808061</v>
      </c>
      <c r="H20" s="201">
        <v>4816.1000000000004</v>
      </c>
      <c r="I20" s="201">
        <v>1890</v>
      </c>
      <c r="J20" s="201">
        <v>2257.5</v>
      </c>
      <c r="K20" s="201">
        <v>2043.4986424164988</v>
      </c>
      <c r="L20" s="202">
        <v>32011.1</v>
      </c>
    </row>
    <row r="21" spans="2:12" ht="14.1" customHeight="1" x14ac:dyDescent="0.15">
      <c r="B21" s="154"/>
      <c r="C21" s="143">
        <v>3</v>
      </c>
      <c r="D21" s="155"/>
      <c r="E21" s="201">
        <v>945</v>
      </c>
      <c r="F21" s="201">
        <v>1155</v>
      </c>
      <c r="G21" s="201">
        <v>1067.5786978199237</v>
      </c>
      <c r="H21" s="201">
        <v>3003.9</v>
      </c>
      <c r="I21" s="201">
        <v>1890</v>
      </c>
      <c r="J21" s="201">
        <v>2205</v>
      </c>
      <c r="K21" s="201">
        <v>2036.5382181646471</v>
      </c>
      <c r="L21" s="202">
        <v>24721.9</v>
      </c>
    </row>
    <row r="22" spans="2:12" ht="14.1" customHeight="1" x14ac:dyDescent="0.15">
      <c r="B22" s="154"/>
      <c r="C22" s="143">
        <v>4</v>
      </c>
      <c r="D22" s="155"/>
      <c r="E22" s="201">
        <v>945</v>
      </c>
      <c r="F22" s="201">
        <v>1207.5</v>
      </c>
      <c r="G22" s="201">
        <v>1041.6719271623672</v>
      </c>
      <c r="H22" s="201">
        <v>5075.5</v>
      </c>
      <c r="I22" s="201">
        <v>1890</v>
      </c>
      <c r="J22" s="201">
        <v>2205</v>
      </c>
      <c r="K22" s="201">
        <v>1987.6400895900795</v>
      </c>
      <c r="L22" s="202">
        <v>43345.599999999999</v>
      </c>
    </row>
    <row r="23" spans="2:12" ht="14.1" customHeight="1" x14ac:dyDescent="0.15">
      <c r="B23" s="154"/>
      <c r="C23" s="143">
        <v>5</v>
      </c>
      <c r="D23" s="155"/>
      <c r="E23" s="201">
        <v>945</v>
      </c>
      <c r="F23" s="201">
        <v>1155</v>
      </c>
      <c r="G23" s="201">
        <v>1029.3252257500728</v>
      </c>
      <c r="H23" s="201">
        <v>4197.1000000000004</v>
      </c>
      <c r="I23" s="201">
        <v>1942.5</v>
      </c>
      <c r="J23" s="201">
        <v>2205</v>
      </c>
      <c r="K23" s="202">
        <v>2027.8592664276428</v>
      </c>
      <c r="L23" s="202">
        <v>38433</v>
      </c>
    </row>
    <row r="24" spans="2:12" ht="14.1" customHeight="1" x14ac:dyDescent="0.15">
      <c r="B24" s="149"/>
      <c r="C24" s="153">
        <v>6</v>
      </c>
      <c r="D24" s="160"/>
      <c r="E24" s="203">
        <v>892.5</v>
      </c>
      <c r="F24" s="203">
        <v>1155</v>
      </c>
      <c r="G24" s="203">
        <v>1015.1085369151716</v>
      </c>
      <c r="H24" s="203">
        <v>4422.3999999999996</v>
      </c>
      <c r="I24" s="203">
        <v>1974</v>
      </c>
      <c r="J24" s="203">
        <v>2124.15</v>
      </c>
      <c r="K24" s="203">
        <v>2016.0709646577873</v>
      </c>
      <c r="L24" s="204">
        <v>29261.899999999998</v>
      </c>
    </row>
    <row r="25" spans="2:12" x14ac:dyDescent="0.15">
      <c r="B25" s="190"/>
      <c r="C25" s="181"/>
      <c r="D25" s="209"/>
      <c r="E25" s="200"/>
      <c r="F25" s="201"/>
      <c r="G25" s="176"/>
      <c r="H25" s="201"/>
      <c r="I25" s="200"/>
      <c r="J25" s="201"/>
      <c r="K25" s="176"/>
      <c r="L25" s="201"/>
    </row>
    <row r="26" spans="2:12" x14ac:dyDescent="0.15">
      <c r="B26" s="190"/>
      <c r="C26" s="181"/>
      <c r="D26" s="209"/>
      <c r="E26" s="200"/>
      <c r="F26" s="201"/>
      <c r="G26" s="176"/>
      <c r="H26" s="201"/>
      <c r="I26" s="200"/>
      <c r="J26" s="201"/>
      <c r="K26" s="176"/>
      <c r="L26" s="201"/>
    </row>
    <row r="27" spans="2:12" x14ac:dyDescent="0.15">
      <c r="B27" s="187" t="s">
        <v>127</v>
      </c>
      <c r="C27" s="181"/>
      <c r="D27" s="209"/>
      <c r="E27" s="200"/>
      <c r="F27" s="201"/>
      <c r="G27" s="176"/>
      <c r="H27" s="201"/>
      <c r="I27" s="200"/>
      <c r="J27" s="201"/>
      <c r="K27" s="176"/>
      <c r="L27" s="201"/>
    </row>
    <row r="28" spans="2:12" x14ac:dyDescent="0.15">
      <c r="B28" s="696">
        <v>41428</v>
      </c>
      <c r="C28" s="211"/>
      <c r="D28" s="212">
        <v>41432</v>
      </c>
      <c r="E28" s="686">
        <v>945</v>
      </c>
      <c r="F28" s="687">
        <v>1155</v>
      </c>
      <c r="G28" s="688">
        <v>1011.9975872308835</v>
      </c>
      <c r="H28" s="201">
        <v>1126.0999999999999</v>
      </c>
      <c r="I28" s="686">
        <v>1995</v>
      </c>
      <c r="J28" s="687">
        <v>2124.15</v>
      </c>
      <c r="K28" s="688">
        <v>2021.2989653740135</v>
      </c>
      <c r="L28" s="201">
        <v>8193</v>
      </c>
    </row>
    <row r="29" spans="2:12" x14ac:dyDescent="0.15">
      <c r="B29" s="210" t="s">
        <v>128</v>
      </c>
      <c r="C29" s="211"/>
      <c r="D29" s="212"/>
      <c r="E29" s="200"/>
      <c r="F29" s="201"/>
      <c r="G29" s="176"/>
      <c r="H29" s="201"/>
      <c r="I29" s="200"/>
      <c r="J29" s="201"/>
      <c r="K29" s="176"/>
      <c r="L29" s="201"/>
    </row>
    <row r="30" spans="2:12" x14ac:dyDescent="0.15">
      <c r="B30" s="696">
        <v>41435</v>
      </c>
      <c r="C30" s="211"/>
      <c r="D30" s="212">
        <v>41439</v>
      </c>
      <c r="E30" s="686">
        <v>945</v>
      </c>
      <c r="F30" s="687">
        <v>1155</v>
      </c>
      <c r="G30" s="688">
        <v>1008.390439749946</v>
      </c>
      <c r="H30" s="201">
        <v>1224.8</v>
      </c>
      <c r="I30" s="686">
        <v>1995</v>
      </c>
      <c r="J30" s="687">
        <v>2101.6799999999998</v>
      </c>
      <c r="K30" s="688">
        <v>2044.7597105864436</v>
      </c>
      <c r="L30" s="201">
        <v>3848.6</v>
      </c>
    </row>
    <row r="31" spans="2:12" x14ac:dyDescent="0.15">
      <c r="B31" s="210" t="s">
        <v>129</v>
      </c>
      <c r="C31" s="211"/>
      <c r="D31" s="212"/>
      <c r="E31" s="200"/>
      <c r="F31" s="201"/>
      <c r="G31" s="176"/>
      <c r="H31" s="201"/>
      <c r="I31" s="200"/>
      <c r="J31" s="201"/>
      <c r="K31" s="176"/>
      <c r="L31" s="201"/>
    </row>
    <row r="32" spans="2:12" x14ac:dyDescent="0.15">
      <c r="B32" s="696">
        <v>41442</v>
      </c>
      <c r="C32" s="211"/>
      <c r="D32" s="212">
        <v>41446</v>
      </c>
      <c r="E32" s="686">
        <v>945</v>
      </c>
      <c r="F32" s="687">
        <v>1155</v>
      </c>
      <c r="G32" s="688">
        <v>1031.6462770970782</v>
      </c>
      <c r="H32" s="201">
        <v>1321.1</v>
      </c>
      <c r="I32" s="686">
        <v>1995</v>
      </c>
      <c r="J32" s="687">
        <v>2100</v>
      </c>
      <c r="K32" s="688">
        <v>2008.7602655949684</v>
      </c>
      <c r="L32" s="201">
        <v>9530.5</v>
      </c>
    </row>
    <row r="33" spans="2:20" x14ac:dyDescent="0.15">
      <c r="B33" s="210" t="s">
        <v>130</v>
      </c>
      <c r="C33" s="211"/>
      <c r="D33" s="212"/>
      <c r="E33" s="200"/>
      <c r="F33" s="201"/>
      <c r="G33" s="176"/>
      <c r="H33" s="201"/>
      <c r="I33" s="200"/>
      <c r="J33" s="201"/>
      <c r="K33" s="176"/>
      <c r="L33" s="201"/>
    </row>
    <row r="34" spans="2:20" ht="12" customHeight="1" x14ac:dyDescent="0.15">
      <c r="B34" s="696">
        <v>41449</v>
      </c>
      <c r="C34" s="211"/>
      <c r="D34" s="212">
        <v>41453</v>
      </c>
      <c r="E34" s="686">
        <v>892.5</v>
      </c>
      <c r="F34" s="687">
        <v>1102.5</v>
      </c>
      <c r="G34" s="688">
        <v>998.53437558862299</v>
      </c>
      <c r="H34" s="201">
        <v>750.4</v>
      </c>
      <c r="I34" s="686">
        <v>1974</v>
      </c>
      <c r="J34" s="687">
        <v>2100</v>
      </c>
      <c r="K34" s="688">
        <v>2006.4373135470055</v>
      </c>
      <c r="L34" s="201">
        <v>7689.8</v>
      </c>
    </row>
    <row r="35" spans="2:20" ht="12" customHeight="1" x14ac:dyDescent="0.15">
      <c r="B35" s="210" t="s">
        <v>131</v>
      </c>
      <c r="C35" s="211"/>
      <c r="D35" s="212"/>
      <c r="E35" s="200"/>
      <c r="F35" s="201"/>
      <c r="G35" s="176"/>
      <c r="H35" s="201"/>
      <c r="I35" s="200"/>
      <c r="J35" s="201"/>
      <c r="K35" s="176"/>
      <c r="L35" s="201"/>
    </row>
    <row r="36" spans="2:20" ht="12" customHeight="1" x14ac:dyDescent="0.15">
      <c r="B36" s="697"/>
      <c r="C36" s="223"/>
      <c r="D36" s="224"/>
      <c r="E36" s="694"/>
      <c r="F36" s="647"/>
      <c r="G36" s="695"/>
      <c r="H36" s="203"/>
      <c r="I36" s="694"/>
      <c r="J36" s="647"/>
      <c r="K36" s="695"/>
      <c r="L36" s="203"/>
    </row>
    <row r="37" spans="2:20" ht="6" customHeight="1" x14ac:dyDescent="0.15">
      <c r="B37" s="188"/>
      <c r="C37" s="181"/>
      <c r="D37" s="181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</row>
    <row r="38" spans="2:20" ht="12.75" customHeight="1" x14ac:dyDescent="0.15">
      <c r="B38" s="180"/>
      <c r="L38" s="176"/>
    </row>
    <row r="39" spans="2:20" ht="12.75" customHeight="1" x14ac:dyDescent="0.15">
      <c r="B39" s="225"/>
      <c r="L39" s="176"/>
    </row>
    <row r="40" spans="2:20" x14ac:dyDescent="0.15">
      <c r="B40" s="225"/>
      <c r="L40" s="176"/>
    </row>
    <row r="41" spans="2:20" x14ac:dyDescent="0.15">
      <c r="B41" s="225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7.625" style="135" customWidth="1"/>
    <col min="8" max="8" width="9.125" style="135" customWidth="1"/>
    <col min="9" max="11" width="7.625" style="135" customWidth="1"/>
    <col min="12" max="12" width="9.125" style="135" customWidth="1"/>
    <col min="13" max="15" width="7.625" style="135" customWidth="1"/>
    <col min="16" max="16" width="9.125" style="135" customWidth="1"/>
    <col min="17" max="19" width="7.625" style="135" customWidth="1"/>
    <col min="20" max="20" width="9.125" style="135" customWidth="1"/>
    <col min="21" max="16384" width="7.5" style="135"/>
  </cols>
  <sheetData>
    <row r="2" spans="2:16" x14ac:dyDescent="0.15">
      <c r="B2" s="135" t="s">
        <v>471</v>
      </c>
    </row>
    <row r="3" spans="2:16" x14ac:dyDescent="0.15">
      <c r="L3" s="137" t="s">
        <v>168</v>
      </c>
    </row>
    <row r="4" spans="2:16" ht="6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34"/>
    </row>
    <row r="5" spans="2:16" ht="15" customHeight="1" x14ac:dyDescent="0.15">
      <c r="B5" s="154"/>
      <c r="C5" s="140" t="s">
        <v>169</v>
      </c>
      <c r="D5" s="141"/>
      <c r="E5" s="776">
        <v>3</v>
      </c>
      <c r="F5" s="777"/>
      <c r="G5" s="777"/>
      <c r="H5" s="778"/>
      <c r="I5" s="776">
        <v>2</v>
      </c>
      <c r="J5" s="777"/>
      <c r="K5" s="777"/>
      <c r="L5" s="778"/>
      <c r="M5" s="776">
        <v>3</v>
      </c>
      <c r="N5" s="777"/>
      <c r="O5" s="777"/>
      <c r="P5" s="778"/>
    </row>
    <row r="6" spans="2:16" ht="15" customHeight="1" x14ac:dyDescent="0.15">
      <c r="B6" s="154"/>
      <c r="C6" s="151" t="s">
        <v>170</v>
      </c>
      <c r="D6" s="165"/>
      <c r="E6" s="776" t="s">
        <v>171</v>
      </c>
      <c r="F6" s="777"/>
      <c r="G6" s="777"/>
      <c r="H6" s="778"/>
      <c r="I6" s="776" t="s">
        <v>172</v>
      </c>
      <c r="J6" s="777"/>
      <c r="K6" s="777"/>
      <c r="L6" s="778"/>
      <c r="M6" s="776" t="s">
        <v>173</v>
      </c>
      <c r="N6" s="777"/>
      <c r="O6" s="777"/>
      <c r="P6" s="778"/>
    </row>
    <row r="7" spans="2:16" ht="15" customHeight="1" x14ac:dyDescent="0.15">
      <c r="B7" s="149" t="s">
        <v>94</v>
      </c>
      <c r="C7" s="150"/>
      <c r="D7" s="160"/>
      <c r="E7" s="140" t="s">
        <v>139</v>
      </c>
      <c r="F7" s="270" t="s">
        <v>96</v>
      </c>
      <c r="G7" s="142" t="s">
        <v>175</v>
      </c>
      <c r="H7" s="270" t="s">
        <v>176</v>
      </c>
      <c r="I7" s="140" t="s">
        <v>139</v>
      </c>
      <c r="J7" s="270" t="s">
        <v>96</v>
      </c>
      <c r="K7" s="142" t="s">
        <v>175</v>
      </c>
      <c r="L7" s="270" t="s">
        <v>98</v>
      </c>
      <c r="M7" s="140" t="s">
        <v>139</v>
      </c>
      <c r="N7" s="270" t="s">
        <v>96</v>
      </c>
      <c r="O7" s="142" t="s">
        <v>175</v>
      </c>
      <c r="P7" s="270" t="s">
        <v>98</v>
      </c>
    </row>
    <row r="8" spans="2:16" ht="15" customHeight="1" x14ac:dyDescent="0.15">
      <c r="B8" s="154"/>
      <c r="C8" s="186"/>
      <c r="D8" s="179"/>
      <c r="E8" s="154"/>
      <c r="F8" s="156"/>
      <c r="G8" s="134"/>
      <c r="H8" s="156"/>
      <c r="I8" s="157"/>
      <c r="J8" s="173"/>
      <c r="K8" s="138"/>
      <c r="L8" s="156"/>
      <c r="M8" s="157"/>
      <c r="N8" s="173"/>
      <c r="O8" s="138"/>
      <c r="P8" s="156"/>
    </row>
    <row r="9" spans="2:16" ht="15" customHeight="1" x14ac:dyDescent="0.15">
      <c r="B9" s="154" t="s">
        <v>0</v>
      </c>
      <c r="C9" s="186">
        <v>20</v>
      </c>
      <c r="D9" s="179" t="s">
        <v>1</v>
      </c>
      <c r="E9" s="154">
        <v>2100</v>
      </c>
      <c r="F9" s="156">
        <v>2783</v>
      </c>
      <c r="G9" s="134">
        <v>2546</v>
      </c>
      <c r="H9" s="156">
        <v>108620</v>
      </c>
      <c r="I9" s="157">
        <v>1296</v>
      </c>
      <c r="J9" s="173">
        <v>1470</v>
      </c>
      <c r="K9" s="138">
        <v>1407</v>
      </c>
      <c r="L9" s="156">
        <v>34627</v>
      </c>
      <c r="M9" s="157"/>
      <c r="N9" s="173"/>
      <c r="O9" s="138"/>
      <c r="P9" s="156"/>
    </row>
    <row r="10" spans="2:16" ht="15" customHeight="1" x14ac:dyDescent="0.15">
      <c r="B10" s="200"/>
      <c r="C10" s="186">
        <v>21</v>
      </c>
      <c r="D10" s="179"/>
      <c r="E10" s="154">
        <v>1785</v>
      </c>
      <c r="F10" s="156">
        <v>2625</v>
      </c>
      <c r="G10" s="134">
        <v>2255</v>
      </c>
      <c r="H10" s="156">
        <v>1075905</v>
      </c>
      <c r="I10" s="154">
        <v>1208</v>
      </c>
      <c r="J10" s="156">
        <v>1470</v>
      </c>
      <c r="K10" s="134">
        <v>1344</v>
      </c>
      <c r="L10" s="156">
        <v>684291</v>
      </c>
      <c r="M10" s="154">
        <v>1680</v>
      </c>
      <c r="N10" s="156">
        <v>2048</v>
      </c>
      <c r="O10" s="134">
        <v>1856</v>
      </c>
      <c r="P10" s="156">
        <v>371084</v>
      </c>
    </row>
    <row r="11" spans="2:16" ht="15" customHeight="1" x14ac:dyDescent="0.15">
      <c r="B11" s="200"/>
      <c r="C11" s="186">
        <v>22</v>
      </c>
      <c r="D11" s="176"/>
      <c r="E11" s="154">
        <v>1995</v>
      </c>
      <c r="F11" s="156">
        <v>2478</v>
      </c>
      <c r="G11" s="156">
        <v>2233</v>
      </c>
      <c r="H11" s="156">
        <v>930207</v>
      </c>
      <c r="I11" s="157">
        <v>1050</v>
      </c>
      <c r="J11" s="173">
        <v>1418</v>
      </c>
      <c r="K11" s="176">
        <v>1253</v>
      </c>
      <c r="L11" s="173">
        <v>569474</v>
      </c>
      <c r="M11" s="157">
        <v>1554</v>
      </c>
      <c r="N11" s="173">
        <v>2205</v>
      </c>
      <c r="O11" s="176">
        <v>1895</v>
      </c>
      <c r="P11" s="173">
        <v>444833</v>
      </c>
    </row>
    <row r="12" spans="2:16" ht="15" customHeight="1" x14ac:dyDescent="0.15">
      <c r="B12" s="200"/>
      <c r="C12" s="186">
        <v>23</v>
      </c>
      <c r="D12" s="202"/>
      <c r="E12" s="156">
        <v>1680</v>
      </c>
      <c r="F12" s="156">
        <v>2625</v>
      </c>
      <c r="G12" s="156">
        <v>2314</v>
      </c>
      <c r="H12" s="156">
        <v>1062672</v>
      </c>
      <c r="I12" s="173">
        <v>893</v>
      </c>
      <c r="J12" s="173">
        <v>1449</v>
      </c>
      <c r="K12" s="201">
        <v>1220</v>
      </c>
      <c r="L12" s="173">
        <v>530581</v>
      </c>
      <c r="M12" s="173">
        <v>1393</v>
      </c>
      <c r="N12" s="173">
        <v>2205</v>
      </c>
      <c r="O12" s="201">
        <v>1945</v>
      </c>
      <c r="P12" s="246">
        <v>291610</v>
      </c>
    </row>
    <row r="13" spans="2:16" ht="15" customHeight="1" x14ac:dyDescent="0.15">
      <c r="B13" s="195"/>
      <c r="C13" s="198">
        <v>24</v>
      </c>
      <c r="D13" s="204"/>
      <c r="E13" s="164">
        <v>1680</v>
      </c>
      <c r="F13" s="164">
        <v>2730</v>
      </c>
      <c r="G13" s="164">
        <v>2202</v>
      </c>
      <c r="H13" s="164">
        <v>1459992.0999999999</v>
      </c>
      <c r="I13" s="164">
        <v>882</v>
      </c>
      <c r="J13" s="164">
        <v>1522.5</v>
      </c>
      <c r="K13" s="164">
        <v>1138</v>
      </c>
      <c r="L13" s="164">
        <v>620044.9</v>
      </c>
      <c r="M13" s="164">
        <v>1470</v>
      </c>
      <c r="N13" s="164">
        <v>2205</v>
      </c>
      <c r="O13" s="164">
        <v>1778</v>
      </c>
      <c r="P13" s="160">
        <v>332669.7</v>
      </c>
    </row>
    <row r="14" spans="2:16" ht="15" customHeight="1" x14ac:dyDescent="0.15">
      <c r="B14" s="154"/>
      <c r="C14" s="134">
        <v>9</v>
      </c>
      <c r="D14" s="155"/>
      <c r="E14" s="156">
        <v>1785</v>
      </c>
      <c r="F14" s="156">
        <v>2415</v>
      </c>
      <c r="G14" s="156">
        <v>2168.5872877358497</v>
      </c>
      <c r="H14" s="156">
        <v>80953.600000000006</v>
      </c>
      <c r="I14" s="201">
        <v>1029</v>
      </c>
      <c r="J14" s="201">
        <v>1300.635</v>
      </c>
      <c r="K14" s="201">
        <v>1231.1224864989083</v>
      </c>
      <c r="L14" s="201">
        <v>34932.800000000003</v>
      </c>
      <c r="M14" s="201">
        <v>1627.5</v>
      </c>
      <c r="N14" s="201">
        <v>2205</v>
      </c>
      <c r="O14" s="201">
        <v>1911.6671863478352</v>
      </c>
      <c r="P14" s="202">
        <v>20445.199999999997</v>
      </c>
    </row>
    <row r="15" spans="2:16" ht="15" customHeight="1" x14ac:dyDescent="0.15">
      <c r="B15" s="154"/>
      <c r="C15" s="134">
        <v>10</v>
      </c>
      <c r="D15" s="155"/>
      <c r="E15" s="156">
        <v>1995</v>
      </c>
      <c r="F15" s="156">
        <v>2520</v>
      </c>
      <c r="G15" s="156">
        <v>2302.4664608046965</v>
      </c>
      <c r="H15" s="156">
        <v>70728</v>
      </c>
      <c r="I15" s="201">
        <v>1118.25</v>
      </c>
      <c r="J15" s="201">
        <v>1277.8500000000001</v>
      </c>
      <c r="K15" s="201">
        <v>1204.5184691546078</v>
      </c>
      <c r="L15" s="201">
        <v>31605</v>
      </c>
      <c r="M15" s="201">
        <v>1575</v>
      </c>
      <c r="N15" s="201">
        <v>2205</v>
      </c>
      <c r="O15" s="201">
        <v>1902.5517212626564</v>
      </c>
      <c r="P15" s="202">
        <v>18882.099999999999</v>
      </c>
    </row>
    <row r="16" spans="2:16" ht="15" customHeight="1" x14ac:dyDescent="0.15">
      <c r="B16" s="154"/>
      <c r="C16" s="134">
        <v>11</v>
      </c>
      <c r="D16" s="155"/>
      <c r="E16" s="156">
        <v>2100</v>
      </c>
      <c r="F16" s="156">
        <v>2520</v>
      </c>
      <c r="G16" s="156">
        <v>2367.8001403601347</v>
      </c>
      <c r="H16" s="156">
        <v>131866.99999999997</v>
      </c>
      <c r="I16" s="201">
        <v>892.5</v>
      </c>
      <c r="J16" s="201">
        <v>1365</v>
      </c>
      <c r="K16" s="201">
        <v>1195.9950304760862</v>
      </c>
      <c r="L16" s="201">
        <v>43929.1</v>
      </c>
      <c r="M16" s="201">
        <v>1680</v>
      </c>
      <c r="N16" s="201">
        <v>2047.5</v>
      </c>
      <c r="O16" s="201">
        <v>1895.3418503508951</v>
      </c>
      <c r="P16" s="202">
        <v>24838.1</v>
      </c>
    </row>
    <row r="17" spans="2:20" ht="15" customHeight="1" x14ac:dyDescent="0.15">
      <c r="B17" s="698"/>
      <c r="C17" s="443">
        <v>12</v>
      </c>
      <c r="D17" s="155"/>
      <c r="E17" s="156">
        <v>2205</v>
      </c>
      <c r="F17" s="156">
        <v>2625</v>
      </c>
      <c r="G17" s="156">
        <v>2459.4610537183157</v>
      </c>
      <c r="H17" s="156">
        <v>146720.29999999999</v>
      </c>
      <c r="I17" s="201">
        <v>1050</v>
      </c>
      <c r="J17" s="201">
        <v>1365</v>
      </c>
      <c r="K17" s="201">
        <v>1220.9516648124604</v>
      </c>
      <c r="L17" s="201">
        <v>40753.799999999996</v>
      </c>
      <c r="M17" s="201">
        <v>1680</v>
      </c>
      <c r="N17" s="201">
        <v>2143.0500000000002</v>
      </c>
      <c r="O17" s="201">
        <v>1896.6354384730409</v>
      </c>
      <c r="P17" s="202">
        <v>30811.9</v>
      </c>
    </row>
    <row r="18" spans="2:20" ht="15" customHeight="1" x14ac:dyDescent="0.15">
      <c r="B18" s="154" t="s">
        <v>177</v>
      </c>
      <c r="C18" s="134">
        <v>1</v>
      </c>
      <c r="D18" s="155" t="s">
        <v>126</v>
      </c>
      <c r="E18" s="156">
        <v>1785</v>
      </c>
      <c r="F18" s="156">
        <v>2625</v>
      </c>
      <c r="G18" s="156">
        <v>2379.2945223757888</v>
      </c>
      <c r="H18" s="156">
        <v>89090.7</v>
      </c>
      <c r="I18" s="201">
        <v>1050</v>
      </c>
      <c r="J18" s="201">
        <v>1263.78</v>
      </c>
      <c r="K18" s="201">
        <v>1179.9739496795632</v>
      </c>
      <c r="L18" s="201">
        <v>38427</v>
      </c>
      <c r="M18" s="201">
        <v>1709.4</v>
      </c>
      <c r="N18" s="201">
        <v>2100</v>
      </c>
      <c r="O18" s="201">
        <v>1849.6153378143472</v>
      </c>
      <c r="P18" s="202">
        <v>22949.5</v>
      </c>
    </row>
    <row r="19" spans="2:20" ht="15" customHeight="1" x14ac:dyDescent="0.15">
      <c r="B19" s="698"/>
      <c r="C19" s="443">
        <v>2</v>
      </c>
      <c r="D19" s="155"/>
      <c r="E19" s="156">
        <v>1785</v>
      </c>
      <c r="F19" s="156">
        <v>2625</v>
      </c>
      <c r="G19" s="155">
        <v>2298.7828551887978</v>
      </c>
      <c r="H19" s="156">
        <v>104853.2</v>
      </c>
      <c r="I19" s="201">
        <v>882</v>
      </c>
      <c r="J19" s="201">
        <v>1260</v>
      </c>
      <c r="K19" s="201">
        <v>1129.7806633291616</v>
      </c>
      <c r="L19" s="201">
        <v>38607.5</v>
      </c>
      <c r="M19" s="201">
        <v>1575</v>
      </c>
      <c r="N19" s="201">
        <v>1942.5</v>
      </c>
      <c r="O19" s="201">
        <v>1797.7073946599917</v>
      </c>
      <c r="P19" s="202">
        <v>19687.8</v>
      </c>
    </row>
    <row r="20" spans="2:20" ht="15" customHeight="1" x14ac:dyDescent="0.15">
      <c r="B20" s="698"/>
      <c r="C20" s="443">
        <v>3</v>
      </c>
      <c r="D20" s="155"/>
      <c r="E20" s="156">
        <v>1680</v>
      </c>
      <c r="F20" s="156">
        <v>2520</v>
      </c>
      <c r="G20" s="156">
        <v>2241.0034875496917</v>
      </c>
      <c r="H20" s="156">
        <v>85947.3</v>
      </c>
      <c r="I20" s="201">
        <v>882</v>
      </c>
      <c r="J20" s="201">
        <v>1260</v>
      </c>
      <c r="K20" s="201">
        <v>1143.3343511450382</v>
      </c>
      <c r="L20" s="201">
        <v>38638.6</v>
      </c>
      <c r="M20" s="201">
        <v>1522.5</v>
      </c>
      <c r="N20" s="201">
        <v>1942.5</v>
      </c>
      <c r="O20" s="201">
        <v>1797.3252662037037</v>
      </c>
      <c r="P20" s="202">
        <v>26952.2</v>
      </c>
    </row>
    <row r="21" spans="2:20" ht="15" customHeight="1" x14ac:dyDescent="0.15">
      <c r="B21" s="698"/>
      <c r="C21" s="443">
        <v>4</v>
      </c>
      <c r="D21" s="155"/>
      <c r="E21" s="156">
        <v>1680</v>
      </c>
      <c r="F21" s="156">
        <v>2520</v>
      </c>
      <c r="G21" s="156">
        <v>2266.5333592936431</v>
      </c>
      <c r="H21" s="156">
        <v>102372.9</v>
      </c>
      <c r="I21" s="201">
        <v>1050</v>
      </c>
      <c r="J21" s="201">
        <v>1223.04</v>
      </c>
      <c r="K21" s="201">
        <v>1107.8473945409428</v>
      </c>
      <c r="L21" s="201">
        <v>58681.9</v>
      </c>
      <c r="M21" s="201">
        <v>1470</v>
      </c>
      <c r="N21" s="201">
        <v>1942.5</v>
      </c>
      <c r="O21" s="201">
        <v>1766.5174548345717</v>
      </c>
      <c r="P21" s="202">
        <v>33830.9</v>
      </c>
    </row>
    <row r="22" spans="2:20" ht="15" customHeight="1" x14ac:dyDescent="0.15">
      <c r="B22" s="698"/>
      <c r="C22" s="443">
        <v>5</v>
      </c>
      <c r="D22" s="155"/>
      <c r="E22" s="156">
        <v>1680</v>
      </c>
      <c r="F22" s="156">
        <v>2520</v>
      </c>
      <c r="G22" s="156">
        <v>2284.803636513846</v>
      </c>
      <c r="H22" s="156">
        <v>139000.70000000001</v>
      </c>
      <c r="I22" s="201">
        <v>945</v>
      </c>
      <c r="J22" s="202">
        <v>1207.5</v>
      </c>
      <c r="K22" s="201">
        <v>1064.9343441888257</v>
      </c>
      <c r="L22" s="201">
        <v>62811.400000000009</v>
      </c>
      <c r="M22" s="201">
        <v>1470</v>
      </c>
      <c r="N22" s="201">
        <v>1995</v>
      </c>
      <c r="O22" s="201">
        <v>1799.8983577146009</v>
      </c>
      <c r="P22" s="202">
        <v>27843</v>
      </c>
    </row>
    <row r="23" spans="2:20" ht="15" customHeight="1" x14ac:dyDescent="0.15">
      <c r="B23" s="698"/>
      <c r="C23" s="443">
        <v>6</v>
      </c>
      <c r="D23" s="155"/>
      <c r="E23" s="156">
        <v>2100</v>
      </c>
      <c r="F23" s="156">
        <v>2520</v>
      </c>
      <c r="G23" s="156">
        <v>2326.4219203724597</v>
      </c>
      <c r="H23" s="156">
        <v>84336.200000000012</v>
      </c>
      <c r="I23" s="201">
        <v>892.5</v>
      </c>
      <c r="J23" s="201">
        <v>1260</v>
      </c>
      <c r="K23" s="201">
        <v>1128.0414939526433</v>
      </c>
      <c r="L23" s="201">
        <v>56527.5</v>
      </c>
      <c r="M23" s="201">
        <v>1732.5</v>
      </c>
      <c r="N23" s="201">
        <v>1995</v>
      </c>
      <c r="O23" s="201">
        <v>1890.2486196644725</v>
      </c>
      <c r="P23" s="202">
        <v>22508.9</v>
      </c>
    </row>
    <row r="24" spans="2:20" ht="15" customHeight="1" x14ac:dyDescent="0.15">
      <c r="B24" s="698"/>
      <c r="C24" s="443">
        <v>7</v>
      </c>
      <c r="D24" s="155"/>
      <c r="E24" s="156">
        <v>2152.5</v>
      </c>
      <c r="F24" s="156">
        <v>2415</v>
      </c>
      <c r="G24" s="156">
        <v>2305.0809531375953</v>
      </c>
      <c r="H24" s="156">
        <v>92175.3</v>
      </c>
      <c r="I24" s="201">
        <v>1071</v>
      </c>
      <c r="J24" s="201">
        <v>1365</v>
      </c>
      <c r="K24" s="201">
        <v>1175.8063589281041</v>
      </c>
      <c r="L24" s="201">
        <v>69847.399999999994</v>
      </c>
      <c r="M24" s="201">
        <v>1680</v>
      </c>
      <c r="N24" s="201">
        <v>2047.5</v>
      </c>
      <c r="O24" s="201">
        <v>1898.5354061812895</v>
      </c>
      <c r="P24" s="202">
        <v>28680.800000000003</v>
      </c>
    </row>
    <row r="25" spans="2:20" ht="15" customHeight="1" x14ac:dyDescent="0.15">
      <c r="B25" s="698"/>
      <c r="C25" s="443">
        <v>8</v>
      </c>
      <c r="D25" s="155"/>
      <c r="E25" s="156">
        <v>2047.5</v>
      </c>
      <c r="F25" s="156">
        <v>2415</v>
      </c>
      <c r="G25" s="156">
        <v>2277.3991384086071</v>
      </c>
      <c r="H25" s="156">
        <v>147040.1</v>
      </c>
      <c r="I25" s="201">
        <v>1071</v>
      </c>
      <c r="J25" s="201">
        <v>1312.5</v>
      </c>
      <c r="K25" s="201">
        <v>1168.0246019450096</v>
      </c>
      <c r="L25" s="201">
        <v>47714.5</v>
      </c>
      <c r="M25" s="201">
        <v>1680</v>
      </c>
      <c r="N25" s="201">
        <v>1995</v>
      </c>
      <c r="O25" s="201">
        <v>1863.0122428499747</v>
      </c>
      <c r="P25" s="202">
        <v>23360.400000000001</v>
      </c>
    </row>
    <row r="26" spans="2:20" ht="15" customHeight="1" x14ac:dyDescent="0.15">
      <c r="B26" s="698"/>
      <c r="C26" s="443">
        <v>9</v>
      </c>
      <c r="D26" s="155"/>
      <c r="E26" s="156">
        <v>2100</v>
      </c>
      <c r="F26" s="156">
        <v>2415</v>
      </c>
      <c r="G26" s="156">
        <v>2283.8329979879272</v>
      </c>
      <c r="H26" s="156">
        <v>109063.5</v>
      </c>
      <c r="I26" s="201">
        <v>1050</v>
      </c>
      <c r="J26" s="201">
        <v>1313</v>
      </c>
      <c r="K26" s="201">
        <v>1167</v>
      </c>
      <c r="L26" s="201">
        <v>39735</v>
      </c>
      <c r="M26" s="201">
        <v>1785</v>
      </c>
      <c r="N26" s="201">
        <v>2047.5</v>
      </c>
      <c r="O26" s="201">
        <v>1926.2041455748879</v>
      </c>
      <c r="P26" s="202">
        <v>24933.599999999999</v>
      </c>
    </row>
    <row r="27" spans="2:20" ht="15" customHeight="1" x14ac:dyDescent="0.15">
      <c r="B27" s="698"/>
      <c r="C27" s="443">
        <v>10</v>
      </c>
      <c r="D27" s="155"/>
      <c r="E27" s="156">
        <v>2100</v>
      </c>
      <c r="F27" s="156">
        <v>2415</v>
      </c>
      <c r="G27" s="156">
        <v>2288.8595592849015</v>
      </c>
      <c r="H27" s="156">
        <v>119518.29999999999</v>
      </c>
      <c r="I27" s="201">
        <v>1050</v>
      </c>
      <c r="J27" s="201">
        <v>1312.5</v>
      </c>
      <c r="K27" s="201">
        <v>1179.1950739256599</v>
      </c>
      <c r="L27" s="201">
        <v>61615.499999999993</v>
      </c>
      <c r="M27" s="201">
        <v>1837.5</v>
      </c>
      <c r="N27" s="201">
        <v>2047.5</v>
      </c>
      <c r="O27" s="201">
        <v>1921.7040478014405</v>
      </c>
      <c r="P27" s="202">
        <v>41045.9</v>
      </c>
    </row>
    <row r="28" spans="2:20" ht="15" customHeight="1" x14ac:dyDescent="0.15">
      <c r="B28" s="698"/>
      <c r="C28" s="443">
        <v>11</v>
      </c>
      <c r="D28" s="155"/>
      <c r="E28" s="156">
        <v>2100</v>
      </c>
      <c r="F28" s="156">
        <v>2625</v>
      </c>
      <c r="G28" s="156">
        <v>2348.7952157133545</v>
      </c>
      <c r="H28" s="156">
        <v>114678.90000000001</v>
      </c>
      <c r="I28" s="201">
        <v>1050</v>
      </c>
      <c r="J28" s="201">
        <v>1470</v>
      </c>
      <c r="K28" s="201">
        <v>1282.8314611258977</v>
      </c>
      <c r="L28" s="201">
        <v>49781.1</v>
      </c>
      <c r="M28" s="201">
        <v>1869</v>
      </c>
      <c r="N28" s="201">
        <v>2019.15</v>
      </c>
      <c r="O28" s="201">
        <v>1956.3029909647942</v>
      </c>
      <c r="P28" s="201">
        <v>31074.7</v>
      </c>
    </row>
    <row r="29" spans="2:20" ht="15" customHeight="1" x14ac:dyDescent="0.15">
      <c r="B29" s="698"/>
      <c r="C29" s="443">
        <v>12</v>
      </c>
      <c r="D29" s="155"/>
      <c r="E29" s="156">
        <v>2310</v>
      </c>
      <c r="F29" s="156">
        <v>2730</v>
      </c>
      <c r="G29" s="156">
        <v>2561.6890458588805</v>
      </c>
      <c r="H29" s="156">
        <v>271915</v>
      </c>
      <c r="I29" s="201">
        <v>1207.5</v>
      </c>
      <c r="J29" s="201">
        <v>1522.5</v>
      </c>
      <c r="K29" s="201">
        <v>1369.1572123758733</v>
      </c>
      <c r="L29" s="201">
        <v>57657.5</v>
      </c>
      <c r="M29" s="201">
        <v>1942.5</v>
      </c>
      <c r="N29" s="201">
        <v>2205</v>
      </c>
      <c r="O29" s="201">
        <v>2033.4992066108882</v>
      </c>
      <c r="P29" s="202">
        <v>29802</v>
      </c>
    </row>
    <row r="30" spans="2:20" ht="15" customHeight="1" x14ac:dyDescent="0.15">
      <c r="B30" s="698" t="s">
        <v>102</v>
      </c>
      <c r="C30" s="443">
        <v>1</v>
      </c>
      <c r="D30" s="155" t="s">
        <v>126</v>
      </c>
      <c r="E30" s="156">
        <v>2310</v>
      </c>
      <c r="F30" s="156">
        <v>2572.5</v>
      </c>
      <c r="G30" s="156">
        <v>2432.0980118195716</v>
      </c>
      <c r="H30" s="156">
        <v>108169.20000000001</v>
      </c>
      <c r="I30" s="201">
        <v>1102.5</v>
      </c>
      <c r="J30" s="201">
        <v>1470</v>
      </c>
      <c r="K30" s="201">
        <v>1292.1846880944065</v>
      </c>
      <c r="L30" s="201">
        <v>46115.9</v>
      </c>
      <c r="M30" s="201">
        <v>1785</v>
      </c>
      <c r="N30" s="201">
        <v>2205</v>
      </c>
      <c r="O30" s="201">
        <v>1983.6190657814759</v>
      </c>
      <c r="P30" s="202">
        <v>29898.2</v>
      </c>
    </row>
    <row r="31" spans="2:20" ht="14.25" customHeight="1" x14ac:dyDescent="0.15">
      <c r="B31" s="698"/>
      <c r="C31" s="443">
        <v>2</v>
      </c>
      <c r="D31" s="155"/>
      <c r="E31" s="156">
        <v>2257.5</v>
      </c>
      <c r="F31" s="156">
        <v>2520</v>
      </c>
      <c r="G31" s="156">
        <v>2448.3070811860803</v>
      </c>
      <c r="H31" s="156">
        <v>93704.6</v>
      </c>
      <c r="I31" s="201">
        <v>1102.5</v>
      </c>
      <c r="J31" s="201">
        <v>1470</v>
      </c>
      <c r="K31" s="201">
        <v>1297.107576440877</v>
      </c>
      <c r="L31" s="201">
        <v>39856.6</v>
      </c>
      <c r="M31" s="201">
        <v>1890</v>
      </c>
      <c r="N31" s="201">
        <v>2257.5</v>
      </c>
      <c r="O31" s="201">
        <v>2043.4986424164988</v>
      </c>
      <c r="P31" s="202">
        <v>32011.1</v>
      </c>
      <c r="Q31" s="154"/>
      <c r="R31" s="134"/>
      <c r="S31" s="134"/>
      <c r="T31" s="134"/>
    </row>
    <row r="32" spans="2:20" ht="14.25" customHeight="1" x14ac:dyDescent="0.15">
      <c r="B32" s="698"/>
      <c r="C32" s="443">
        <v>3</v>
      </c>
      <c r="D32" s="155"/>
      <c r="E32" s="156">
        <v>2310</v>
      </c>
      <c r="F32" s="156">
        <v>2572.5</v>
      </c>
      <c r="G32" s="156">
        <v>2471.6623073743876</v>
      </c>
      <c r="H32" s="156">
        <v>84179</v>
      </c>
      <c r="I32" s="201">
        <v>1165.5</v>
      </c>
      <c r="J32" s="201">
        <v>1470</v>
      </c>
      <c r="K32" s="201">
        <v>1306.7339477374469</v>
      </c>
      <c r="L32" s="201">
        <v>28022.6</v>
      </c>
      <c r="M32" s="201">
        <v>1890</v>
      </c>
      <c r="N32" s="201">
        <v>2205</v>
      </c>
      <c r="O32" s="201">
        <v>2036.5382181646471</v>
      </c>
      <c r="P32" s="202">
        <v>24721.9</v>
      </c>
      <c r="Q32" s="134"/>
      <c r="R32" s="134"/>
      <c r="S32" s="134"/>
      <c r="T32" s="134"/>
    </row>
    <row r="33" spans="2:20" ht="14.25" customHeight="1" x14ac:dyDescent="0.15">
      <c r="B33" s="698"/>
      <c r="C33" s="443">
        <v>4</v>
      </c>
      <c r="D33" s="155"/>
      <c r="E33" s="156">
        <v>2310</v>
      </c>
      <c r="F33" s="156">
        <v>2531</v>
      </c>
      <c r="G33" s="156">
        <v>2445</v>
      </c>
      <c r="H33" s="155">
        <v>105411</v>
      </c>
      <c r="I33" s="201">
        <v>1200</v>
      </c>
      <c r="J33" s="201">
        <v>1470</v>
      </c>
      <c r="K33" s="201">
        <v>1333</v>
      </c>
      <c r="L33" s="202">
        <v>40038</v>
      </c>
      <c r="M33" s="201">
        <v>1890</v>
      </c>
      <c r="N33" s="201">
        <v>2205</v>
      </c>
      <c r="O33" s="201">
        <v>1987.6400895900795</v>
      </c>
      <c r="P33" s="202">
        <v>43345.599999999999</v>
      </c>
      <c r="Q33" s="134"/>
      <c r="R33" s="134"/>
      <c r="S33" s="134"/>
      <c r="T33" s="134"/>
    </row>
    <row r="34" spans="2:20" ht="14.25" customHeight="1" x14ac:dyDescent="0.15">
      <c r="B34" s="698"/>
      <c r="C34" s="443">
        <v>5</v>
      </c>
      <c r="D34" s="155"/>
      <c r="E34" s="156">
        <v>2205</v>
      </c>
      <c r="F34" s="156">
        <v>2625</v>
      </c>
      <c r="G34" s="156">
        <v>2517.4060587035001</v>
      </c>
      <c r="H34" s="156">
        <v>112742.69999999998</v>
      </c>
      <c r="I34" s="201">
        <v>1200.0450000000001</v>
      </c>
      <c r="J34" s="201">
        <v>1470</v>
      </c>
      <c r="K34" s="201">
        <v>1354.8307314237936</v>
      </c>
      <c r="L34" s="201">
        <v>47420</v>
      </c>
      <c r="M34" s="201">
        <v>1942.5</v>
      </c>
      <c r="N34" s="201">
        <v>2205</v>
      </c>
      <c r="O34" s="201">
        <v>2027.8592664276428</v>
      </c>
      <c r="P34" s="202">
        <v>38433</v>
      </c>
      <c r="Q34" s="134"/>
      <c r="R34" s="134"/>
      <c r="S34" s="134"/>
      <c r="T34" s="134"/>
    </row>
    <row r="35" spans="2:20" ht="12.75" customHeight="1" x14ac:dyDescent="0.15">
      <c r="B35" s="699"/>
      <c r="C35" s="448">
        <v>6</v>
      </c>
      <c r="D35" s="160"/>
      <c r="E35" s="164">
        <v>2362.5</v>
      </c>
      <c r="F35" s="164">
        <v>2677.5</v>
      </c>
      <c r="G35" s="164">
        <v>2564.1953245182426</v>
      </c>
      <c r="H35" s="164">
        <v>95592.3</v>
      </c>
      <c r="I35" s="203">
        <v>1269.6600000000001</v>
      </c>
      <c r="J35" s="203">
        <v>1470</v>
      </c>
      <c r="K35" s="203">
        <v>1384.7589592917616</v>
      </c>
      <c r="L35" s="203">
        <v>45121.3</v>
      </c>
      <c r="M35" s="203">
        <v>1974</v>
      </c>
      <c r="N35" s="203">
        <v>2124.15</v>
      </c>
      <c r="O35" s="203">
        <v>2016.0709646577873</v>
      </c>
      <c r="P35" s="204">
        <v>29261.899999999998</v>
      </c>
      <c r="Q35" s="134"/>
      <c r="R35" s="134"/>
      <c r="S35" s="134"/>
      <c r="T35" s="134"/>
    </row>
    <row r="36" spans="2:20" ht="12.75" customHeight="1" x14ac:dyDescent="0.15">
      <c r="B36" s="290" t="s">
        <v>109</v>
      </c>
      <c r="C36" s="291" t="s">
        <v>112</v>
      </c>
    </row>
    <row r="37" spans="2:20" ht="12.75" customHeight="1" x14ac:dyDescent="0.15">
      <c r="B37" s="292" t="s">
        <v>111</v>
      </c>
      <c r="C37" s="135" t="s">
        <v>472</v>
      </c>
    </row>
    <row r="38" spans="2:20" x14ac:dyDescent="0.15">
      <c r="B38" s="292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20" x14ac:dyDescent="0.15">
      <c r="E39" s="134"/>
      <c r="F39" s="134"/>
      <c r="G39" s="134"/>
      <c r="H39" s="134"/>
      <c r="I39" s="176"/>
      <c r="J39" s="176"/>
      <c r="K39" s="176"/>
      <c r="L39" s="176"/>
      <c r="M39" s="176"/>
      <c r="N39" s="176"/>
      <c r="O39" s="176"/>
      <c r="P39" s="176"/>
    </row>
  </sheetData>
  <mergeCells count="6">
    <mergeCell ref="E5:H5"/>
    <mergeCell ref="I5:L5"/>
    <mergeCell ref="M5:P5"/>
    <mergeCell ref="E6:H6"/>
    <mergeCell ref="I6:L6"/>
    <mergeCell ref="M6:P6"/>
  </mergeCells>
  <phoneticPr fontId="6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1"/>
  <sheetViews>
    <sheetView zoomScaleNormal="100" workbookViewId="0"/>
  </sheetViews>
  <sheetFormatPr defaultColWidth="7.5" defaultRowHeight="12" x14ac:dyDescent="0.15"/>
  <cols>
    <col min="1" max="1" width="0.5" style="135" customWidth="1"/>
    <col min="2" max="2" width="3.75" style="135" customWidth="1"/>
    <col min="3" max="3" width="7.875" style="135" customWidth="1"/>
    <col min="4" max="4" width="2.25" style="135" customWidth="1"/>
    <col min="5" max="5" width="6.625" style="135" customWidth="1"/>
    <col min="6" max="7" width="7.625" style="135" customWidth="1"/>
    <col min="8" max="8" width="9.125" style="135" customWidth="1"/>
    <col min="9" max="9" width="6.75" style="135" customWidth="1"/>
    <col min="10" max="11" width="7.625" style="135" customWidth="1"/>
    <col min="12" max="12" width="9.125" style="135" customWidth="1"/>
    <col min="13" max="13" width="6.25" style="135" customWidth="1"/>
    <col min="14" max="15" width="7.625" style="135" customWidth="1"/>
    <col min="16" max="16" width="9.125" style="135" customWidth="1"/>
    <col min="17" max="17" width="6.625" style="135" customWidth="1"/>
    <col min="18" max="19" width="7.5" style="135"/>
    <col min="20" max="20" width="9.375" style="135" customWidth="1"/>
    <col min="21" max="21" width="7.5" style="135"/>
    <col min="22" max="22" width="10.375" style="135" customWidth="1"/>
    <col min="23" max="16384" width="7.5" style="135"/>
  </cols>
  <sheetData>
    <row r="1" spans="2:37" x14ac:dyDescent="0.15">
      <c r="B1" s="135" t="s">
        <v>211</v>
      </c>
    </row>
    <row r="2" spans="2:37" x14ac:dyDescent="0.15">
      <c r="B2" s="135" t="s">
        <v>212</v>
      </c>
    </row>
    <row r="3" spans="2:37" x14ac:dyDescent="0.15">
      <c r="T3" s="137" t="s">
        <v>168</v>
      </c>
      <c r="V3" s="134"/>
      <c r="W3" s="134"/>
      <c r="X3" s="134"/>
      <c r="Y3" s="134"/>
      <c r="Z3" s="134"/>
    </row>
    <row r="4" spans="2:37" ht="6" customHeight="1" x14ac:dyDescent="0.15">
      <c r="V4" s="134"/>
      <c r="W4" s="134"/>
      <c r="X4" s="134"/>
      <c r="Y4" s="134"/>
      <c r="Z4" s="134"/>
    </row>
    <row r="5" spans="2:37" ht="12.75" customHeight="1" x14ac:dyDescent="0.15">
      <c r="B5" s="139"/>
      <c r="C5" s="776" t="s">
        <v>88</v>
      </c>
      <c r="D5" s="778"/>
      <c r="E5" s="787" t="s">
        <v>213</v>
      </c>
      <c r="F5" s="788"/>
      <c r="G5" s="788"/>
      <c r="H5" s="789"/>
      <c r="I5" s="787" t="s">
        <v>214</v>
      </c>
      <c r="J5" s="788"/>
      <c r="K5" s="788"/>
      <c r="L5" s="789"/>
      <c r="M5" s="787" t="s">
        <v>215</v>
      </c>
      <c r="N5" s="788"/>
      <c r="O5" s="788"/>
      <c r="P5" s="789"/>
      <c r="Q5" s="790" t="s">
        <v>216</v>
      </c>
      <c r="R5" s="791"/>
      <c r="S5" s="791"/>
      <c r="T5" s="792"/>
      <c r="V5" s="700"/>
      <c r="W5" s="177"/>
      <c r="X5" s="177"/>
      <c r="Y5" s="177"/>
      <c r="Z5" s="177"/>
    </row>
    <row r="6" spans="2:37" ht="13.5" x14ac:dyDescent="0.15">
      <c r="B6" s="149" t="s">
        <v>217</v>
      </c>
      <c r="C6" s="150"/>
      <c r="D6" s="150"/>
      <c r="E6" s="140" t="s">
        <v>218</v>
      </c>
      <c r="F6" s="270" t="s">
        <v>219</v>
      </c>
      <c r="G6" s="326" t="s">
        <v>175</v>
      </c>
      <c r="H6" s="270" t="s">
        <v>176</v>
      </c>
      <c r="I6" s="140" t="s">
        <v>218</v>
      </c>
      <c r="J6" s="270" t="s">
        <v>219</v>
      </c>
      <c r="K6" s="326" t="s">
        <v>175</v>
      </c>
      <c r="L6" s="270" t="s">
        <v>176</v>
      </c>
      <c r="M6" s="140" t="s">
        <v>218</v>
      </c>
      <c r="N6" s="270" t="s">
        <v>219</v>
      </c>
      <c r="O6" s="326" t="s">
        <v>175</v>
      </c>
      <c r="P6" s="270" t="s">
        <v>220</v>
      </c>
      <c r="Q6" s="140" t="s">
        <v>221</v>
      </c>
      <c r="R6" s="270" t="s">
        <v>222</v>
      </c>
      <c r="S6" s="142" t="s">
        <v>175</v>
      </c>
      <c r="T6" s="270" t="s">
        <v>176</v>
      </c>
      <c r="V6" s="700"/>
      <c r="W6" s="177"/>
      <c r="X6" s="177"/>
      <c r="Y6" s="177"/>
      <c r="Z6" s="177"/>
    </row>
    <row r="7" spans="2:37" ht="13.5" x14ac:dyDescent="0.15">
      <c r="B7" s="154"/>
      <c r="C7" s="134">
        <v>22</v>
      </c>
      <c r="D7" s="134"/>
      <c r="E7" s="154">
        <v>683</v>
      </c>
      <c r="F7" s="156">
        <v>1250</v>
      </c>
      <c r="G7" s="134">
        <v>876</v>
      </c>
      <c r="H7" s="156">
        <v>1183643</v>
      </c>
      <c r="I7" s="154">
        <v>368</v>
      </c>
      <c r="J7" s="156">
        <v>620</v>
      </c>
      <c r="K7" s="134">
        <v>480</v>
      </c>
      <c r="L7" s="156">
        <v>2806188</v>
      </c>
      <c r="M7" s="154">
        <v>714</v>
      </c>
      <c r="N7" s="156">
        <v>1229</v>
      </c>
      <c r="O7" s="134">
        <v>907</v>
      </c>
      <c r="P7" s="156">
        <v>2398794</v>
      </c>
      <c r="Q7" s="154">
        <v>683</v>
      </c>
      <c r="R7" s="156">
        <v>1103</v>
      </c>
      <c r="S7" s="134">
        <v>853</v>
      </c>
      <c r="T7" s="156">
        <v>2728545</v>
      </c>
      <c r="U7" s="134"/>
      <c r="V7" s="700"/>
      <c r="W7" s="177"/>
      <c r="X7" s="177"/>
      <c r="Y7" s="177"/>
      <c r="Z7" s="177"/>
    </row>
    <row r="8" spans="2:37" ht="13.5" x14ac:dyDescent="0.15">
      <c r="B8" s="154"/>
      <c r="C8" s="134">
        <v>23</v>
      </c>
      <c r="D8" s="155"/>
      <c r="E8" s="158">
        <v>682.5</v>
      </c>
      <c r="F8" s="158">
        <v>1155</v>
      </c>
      <c r="G8" s="158">
        <v>906.77305383382668</v>
      </c>
      <c r="H8" s="158">
        <v>1307177.1999999981</v>
      </c>
      <c r="I8" s="158">
        <v>409.5</v>
      </c>
      <c r="J8" s="158">
        <v>682.5</v>
      </c>
      <c r="K8" s="158">
        <v>532.82239764725773</v>
      </c>
      <c r="L8" s="158">
        <v>3287677.9</v>
      </c>
      <c r="M8" s="158">
        <v>682.5</v>
      </c>
      <c r="N8" s="158">
        <v>1155</v>
      </c>
      <c r="O8" s="158">
        <v>932.00178334177008</v>
      </c>
      <c r="P8" s="158">
        <v>2566389.3000000007</v>
      </c>
      <c r="Q8" s="158">
        <v>630</v>
      </c>
      <c r="R8" s="158">
        <v>1102.5</v>
      </c>
      <c r="S8" s="158">
        <v>879.27490350085486</v>
      </c>
      <c r="T8" s="159">
        <v>3086134.5000000009</v>
      </c>
      <c r="U8" s="134"/>
      <c r="V8" s="700"/>
      <c r="W8" s="177"/>
      <c r="X8" s="177"/>
      <c r="Y8" s="177"/>
      <c r="Z8" s="177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</row>
    <row r="9" spans="2:37" ht="13.5" x14ac:dyDescent="0.15">
      <c r="B9" s="149" t="s">
        <v>100</v>
      </c>
      <c r="C9" s="150">
        <v>24</v>
      </c>
      <c r="D9" s="160" t="s">
        <v>101</v>
      </c>
      <c r="E9" s="238">
        <v>693</v>
      </c>
      <c r="F9" s="238">
        <v>1113</v>
      </c>
      <c r="G9" s="238">
        <v>866.25</v>
      </c>
      <c r="H9" s="238">
        <v>1586787.7000000002</v>
      </c>
      <c r="I9" s="238">
        <v>388.5</v>
      </c>
      <c r="J9" s="238">
        <v>661.5</v>
      </c>
      <c r="K9" s="238">
        <v>496.65000000000003</v>
      </c>
      <c r="L9" s="238">
        <v>3788845.5</v>
      </c>
      <c r="M9" s="238">
        <v>714</v>
      </c>
      <c r="N9" s="238">
        <v>1123.5</v>
      </c>
      <c r="O9" s="238">
        <v>887.25</v>
      </c>
      <c r="P9" s="238">
        <v>3013489.7</v>
      </c>
      <c r="Q9" s="238">
        <v>661.5</v>
      </c>
      <c r="R9" s="238">
        <v>1099.98</v>
      </c>
      <c r="S9" s="238">
        <v>825.30000000000007</v>
      </c>
      <c r="T9" s="240">
        <v>3953834.0000000005</v>
      </c>
      <c r="U9" s="134"/>
      <c r="V9" s="134"/>
      <c r="W9" s="177"/>
      <c r="X9" s="177"/>
      <c r="Y9" s="177"/>
      <c r="Z9" s="177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</row>
    <row r="10" spans="2:37" x14ac:dyDescent="0.15">
      <c r="B10" s="154"/>
      <c r="C10" s="134">
        <v>10</v>
      </c>
      <c r="D10" s="155"/>
      <c r="E10" s="156">
        <v>735</v>
      </c>
      <c r="F10" s="156">
        <v>987</v>
      </c>
      <c r="G10" s="156">
        <v>848.42123086743425</v>
      </c>
      <c r="H10" s="156">
        <v>164659.9</v>
      </c>
      <c r="I10" s="156">
        <v>399</v>
      </c>
      <c r="J10" s="156">
        <v>546</v>
      </c>
      <c r="K10" s="156">
        <v>471.29780198917854</v>
      </c>
      <c r="L10" s="156">
        <v>395241.39999999991</v>
      </c>
      <c r="M10" s="156">
        <v>745.5</v>
      </c>
      <c r="N10" s="156">
        <v>1029</v>
      </c>
      <c r="O10" s="156">
        <v>868.06230182687671</v>
      </c>
      <c r="P10" s="156">
        <v>319960.99999999994</v>
      </c>
      <c r="Q10" s="156">
        <v>672</v>
      </c>
      <c r="R10" s="156">
        <v>924</v>
      </c>
      <c r="S10" s="156">
        <v>780.64014411060259</v>
      </c>
      <c r="T10" s="156">
        <v>412244.4</v>
      </c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</row>
    <row r="11" spans="2:37" x14ac:dyDescent="0.15">
      <c r="B11" s="154"/>
      <c r="C11" s="134">
        <v>11</v>
      </c>
      <c r="D11" s="155"/>
      <c r="E11" s="156">
        <v>735</v>
      </c>
      <c r="F11" s="156">
        <v>945</v>
      </c>
      <c r="G11" s="156">
        <v>822.84169936576097</v>
      </c>
      <c r="H11" s="156">
        <v>143606.1</v>
      </c>
      <c r="I11" s="156">
        <v>388.5</v>
      </c>
      <c r="J11" s="156">
        <v>519.75</v>
      </c>
      <c r="K11" s="156">
        <v>453.73610993315185</v>
      </c>
      <c r="L11" s="156">
        <v>354917.9</v>
      </c>
      <c r="M11" s="156">
        <v>745.5</v>
      </c>
      <c r="N11" s="156">
        <v>966</v>
      </c>
      <c r="O11" s="156">
        <v>844.4632385079492</v>
      </c>
      <c r="P11" s="156">
        <v>264460.90000000002</v>
      </c>
      <c r="Q11" s="156">
        <v>661.5</v>
      </c>
      <c r="R11" s="156">
        <v>903</v>
      </c>
      <c r="S11" s="156">
        <v>778.65047567986539</v>
      </c>
      <c r="T11" s="155">
        <v>355494.79999999993</v>
      </c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</row>
    <row r="12" spans="2:37" x14ac:dyDescent="0.15">
      <c r="B12" s="154"/>
      <c r="C12" s="134">
        <v>12</v>
      </c>
      <c r="D12" s="155"/>
      <c r="E12" s="156">
        <v>756</v>
      </c>
      <c r="F12" s="156">
        <v>1113</v>
      </c>
      <c r="G12" s="156">
        <v>905.14953593968653</v>
      </c>
      <c r="H12" s="156">
        <v>167128.9</v>
      </c>
      <c r="I12" s="156">
        <v>399</v>
      </c>
      <c r="J12" s="156">
        <v>535.5</v>
      </c>
      <c r="K12" s="156">
        <v>455.72857308221927</v>
      </c>
      <c r="L12" s="156">
        <v>345522</v>
      </c>
      <c r="M12" s="156">
        <v>787.5</v>
      </c>
      <c r="N12" s="156">
        <v>1081.5</v>
      </c>
      <c r="O12" s="156">
        <v>921.07611929510381</v>
      </c>
      <c r="P12" s="156">
        <v>308038.5</v>
      </c>
      <c r="Q12" s="156">
        <v>724.5</v>
      </c>
      <c r="R12" s="156">
        <v>1071</v>
      </c>
      <c r="S12" s="156">
        <v>875.56994714290965</v>
      </c>
      <c r="T12" s="155">
        <v>393354.10000000003</v>
      </c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</row>
    <row r="13" spans="2:37" x14ac:dyDescent="0.15">
      <c r="B13" s="154" t="s">
        <v>102</v>
      </c>
      <c r="C13" s="134">
        <v>1</v>
      </c>
      <c r="D13" s="155" t="s">
        <v>103</v>
      </c>
      <c r="E13" s="156">
        <v>756</v>
      </c>
      <c r="F13" s="156">
        <v>1008</v>
      </c>
      <c r="G13" s="156">
        <v>878.98860963323602</v>
      </c>
      <c r="H13" s="156">
        <v>160062.30000000002</v>
      </c>
      <c r="I13" s="156">
        <v>378</v>
      </c>
      <c r="J13" s="156">
        <v>504</v>
      </c>
      <c r="K13" s="156">
        <v>430.41131738093191</v>
      </c>
      <c r="L13" s="156">
        <v>360498.10000000003</v>
      </c>
      <c r="M13" s="156">
        <v>756</v>
      </c>
      <c r="N13" s="156">
        <v>1018.5</v>
      </c>
      <c r="O13" s="156">
        <v>886.27410513952486</v>
      </c>
      <c r="P13" s="156">
        <v>310092.10000000003</v>
      </c>
      <c r="Q13" s="156">
        <v>735</v>
      </c>
      <c r="R13" s="156">
        <v>976.5</v>
      </c>
      <c r="S13" s="156">
        <v>858.84780072796946</v>
      </c>
      <c r="T13" s="155">
        <v>386843.80000000005</v>
      </c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</row>
    <row r="14" spans="2:37" x14ac:dyDescent="0.15">
      <c r="B14" s="154"/>
      <c r="C14" s="134">
        <v>2</v>
      </c>
      <c r="D14" s="155"/>
      <c r="E14" s="156">
        <v>735</v>
      </c>
      <c r="F14" s="156">
        <v>966</v>
      </c>
      <c r="G14" s="156">
        <v>846.89962312500757</v>
      </c>
      <c r="H14" s="156">
        <v>142699</v>
      </c>
      <c r="I14" s="156">
        <v>399</v>
      </c>
      <c r="J14" s="156">
        <v>525</v>
      </c>
      <c r="K14" s="156">
        <v>457.91003937761121</v>
      </c>
      <c r="L14" s="156">
        <v>337604.20000000007</v>
      </c>
      <c r="M14" s="156">
        <v>735</v>
      </c>
      <c r="N14" s="156">
        <v>997.5</v>
      </c>
      <c r="O14" s="156">
        <v>861.82149765654208</v>
      </c>
      <c r="P14" s="156">
        <v>270082.7</v>
      </c>
      <c r="Q14" s="156">
        <v>735</v>
      </c>
      <c r="R14" s="156">
        <v>945</v>
      </c>
      <c r="S14" s="156">
        <v>828.56493681083612</v>
      </c>
      <c r="T14" s="155">
        <v>345649.9</v>
      </c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2:37" x14ac:dyDescent="0.15">
      <c r="B15" s="154"/>
      <c r="C15" s="134">
        <v>3</v>
      </c>
      <c r="D15" s="155"/>
      <c r="E15" s="156">
        <v>729.75</v>
      </c>
      <c r="F15" s="156">
        <v>945</v>
      </c>
      <c r="G15" s="156">
        <v>832.48271798900225</v>
      </c>
      <c r="H15" s="156">
        <v>113822.8</v>
      </c>
      <c r="I15" s="156">
        <v>393.75</v>
      </c>
      <c r="J15" s="156">
        <v>556.5</v>
      </c>
      <c r="K15" s="156">
        <v>478.51587888405993</v>
      </c>
      <c r="L15" s="156">
        <v>259169.00000000003</v>
      </c>
      <c r="M15" s="156">
        <v>735</v>
      </c>
      <c r="N15" s="156">
        <v>966</v>
      </c>
      <c r="O15" s="156">
        <v>847.16084520948471</v>
      </c>
      <c r="P15" s="156">
        <v>208333.30000000002</v>
      </c>
      <c r="Q15" s="156">
        <v>714</v>
      </c>
      <c r="R15" s="156">
        <v>903</v>
      </c>
      <c r="S15" s="156">
        <v>820.22884364438323</v>
      </c>
      <c r="T15" s="155">
        <v>280487</v>
      </c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</row>
    <row r="16" spans="2:37" x14ac:dyDescent="0.15">
      <c r="B16" s="154"/>
      <c r="C16" s="134">
        <v>4</v>
      </c>
      <c r="D16" s="155"/>
      <c r="E16" s="156">
        <v>714</v>
      </c>
      <c r="F16" s="156">
        <v>934.5</v>
      </c>
      <c r="G16" s="156">
        <v>843.69861020016367</v>
      </c>
      <c r="H16" s="156">
        <v>131676.00000000003</v>
      </c>
      <c r="I16" s="156">
        <v>451.5</v>
      </c>
      <c r="J16" s="156">
        <v>577.5</v>
      </c>
      <c r="K16" s="156">
        <v>503.49069277767632</v>
      </c>
      <c r="L16" s="156">
        <v>291829.39999999997</v>
      </c>
      <c r="M16" s="156">
        <v>735</v>
      </c>
      <c r="N16" s="156">
        <v>966</v>
      </c>
      <c r="O16" s="156">
        <v>854.33080810459921</v>
      </c>
      <c r="P16" s="156">
        <v>254320.8</v>
      </c>
      <c r="Q16" s="156">
        <v>735</v>
      </c>
      <c r="R16" s="156">
        <v>913.5</v>
      </c>
      <c r="S16" s="156">
        <v>831.27382317155514</v>
      </c>
      <c r="T16" s="155">
        <v>310952.7</v>
      </c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</row>
    <row r="17" spans="2:37" x14ac:dyDescent="0.15">
      <c r="B17" s="154"/>
      <c r="C17" s="134">
        <v>5</v>
      </c>
      <c r="D17" s="155"/>
      <c r="E17" s="156">
        <v>819</v>
      </c>
      <c r="F17" s="156">
        <v>997.5</v>
      </c>
      <c r="G17" s="156">
        <v>917.19247014985683</v>
      </c>
      <c r="H17" s="156">
        <v>132778.6</v>
      </c>
      <c r="I17" s="156">
        <v>504</v>
      </c>
      <c r="J17" s="156">
        <v>640.5</v>
      </c>
      <c r="K17" s="156">
        <v>573.25664488897507</v>
      </c>
      <c r="L17" s="156">
        <v>342345.7</v>
      </c>
      <c r="M17" s="156">
        <v>840</v>
      </c>
      <c r="N17" s="156">
        <v>1029</v>
      </c>
      <c r="O17" s="156">
        <v>945.86409482394674</v>
      </c>
      <c r="P17" s="156">
        <v>271373.90000000002</v>
      </c>
      <c r="Q17" s="156">
        <v>808.5</v>
      </c>
      <c r="R17" s="156">
        <v>945</v>
      </c>
      <c r="S17" s="156">
        <v>871.79476248523713</v>
      </c>
      <c r="T17" s="155">
        <v>355531.5</v>
      </c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</row>
    <row r="18" spans="2:37" x14ac:dyDescent="0.15">
      <c r="B18" s="149"/>
      <c r="C18" s="150">
        <v>6</v>
      </c>
      <c r="D18" s="160"/>
      <c r="E18" s="164">
        <v>798</v>
      </c>
      <c r="F18" s="164">
        <v>1018.5</v>
      </c>
      <c r="G18" s="164">
        <v>908.80024082803845</v>
      </c>
      <c r="H18" s="164">
        <v>108855.00000000001</v>
      </c>
      <c r="I18" s="164">
        <v>525</v>
      </c>
      <c r="J18" s="164">
        <v>661.5</v>
      </c>
      <c r="K18" s="164">
        <v>585.56152738160449</v>
      </c>
      <c r="L18" s="164">
        <v>248512.4</v>
      </c>
      <c r="M18" s="164">
        <v>840</v>
      </c>
      <c r="N18" s="164">
        <v>1029</v>
      </c>
      <c r="O18" s="164">
        <v>927.2556158386576</v>
      </c>
      <c r="P18" s="164">
        <v>212385.60000000003</v>
      </c>
      <c r="Q18" s="164">
        <v>703.5</v>
      </c>
      <c r="R18" s="164">
        <v>934.5</v>
      </c>
      <c r="S18" s="164">
        <v>858.80722652011559</v>
      </c>
      <c r="T18" s="164">
        <v>241539.1</v>
      </c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</row>
    <row r="19" spans="2:37" ht="11.1" customHeight="1" x14ac:dyDescent="0.15">
      <c r="B19" s="147"/>
      <c r="C19" s="299">
        <v>41428</v>
      </c>
      <c r="E19" s="686">
        <v>871.5</v>
      </c>
      <c r="F19" s="687">
        <v>976.5</v>
      </c>
      <c r="G19" s="688">
        <v>921.46836798121342</v>
      </c>
      <c r="H19" s="156">
        <v>10511</v>
      </c>
      <c r="I19" s="686">
        <v>535.5</v>
      </c>
      <c r="J19" s="687">
        <v>630</v>
      </c>
      <c r="K19" s="688">
        <v>580.9233203725471</v>
      </c>
      <c r="L19" s="156">
        <v>20314.400000000001</v>
      </c>
      <c r="M19" s="686">
        <v>892.5</v>
      </c>
      <c r="N19" s="687">
        <v>997.5</v>
      </c>
      <c r="O19" s="688">
        <v>953.46308899583403</v>
      </c>
      <c r="P19" s="156">
        <v>19217</v>
      </c>
      <c r="Q19" s="686">
        <v>809.55000000000007</v>
      </c>
      <c r="R19" s="687">
        <v>934.5</v>
      </c>
      <c r="S19" s="688">
        <v>873.36465322667323</v>
      </c>
      <c r="T19" s="156">
        <v>20215.400000000001</v>
      </c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</row>
    <row r="20" spans="2:37" ht="11.1" customHeight="1" x14ac:dyDescent="0.15">
      <c r="B20" s="154"/>
      <c r="C20" s="299">
        <v>41429</v>
      </c>
      <c r="E20" s="154">
        <v>871.5</v>
      </c>
      <c r="F20" s="156">
        <v>976.5</v>
      </c>
      <c r="G20" s="134">
        <v>916.65235980924206</v>
      </c>
      <c r="H20" s="156">
        <v>5276.6</v>
      </c>
      <c r="I20" s="154">
        <v>535.5</v>
      </c>
      <c r="J20" s="156">
        <v>630</v>
      </c>
      <c r="K20" s="134">
        <v>589.20283950337068</v>
      </c>
      <c r="L20" s="156">
        <v>11360.5</v>
      </c>
      <c r="M20" s="154">
        <v>892.5</v>
      </c>
      <c r="N20" s="156">
        <v>997.5</v>
      </c>
      <c r="O20" s="134">
        <v>951.16654645991116</v>
      </c>
      <c r="P20" s="156">
        <v>9600.1</v>
      </c>
      <c r="Q20" s="154">
        <v>819</v>
      </c>
      <c r="R20" s="156">
        <v>934.5</v>
      </c>
      <c r="S20" s="134">
        <v>873.17691294557528</v>
      </c>
      <c r="T20" s="156">
        <v>10632.1</v>
      </c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</row>
    <row r="21" spans="2:37" ht="11.1" customHeight="1" x14ac:dyDescent="0.15">
      <c r="B21" s="154"/>
      <c r="C21" s="299">
        <v>41430</v>
      </c>
      <c r="E21" s="154">
        <v>861</v>
      </c>
      <c r="F21" s="156">
        <v>966</v>
      </c>
      <c r="G21" s="134">
        <v>929.89058714366752</v>
      </c>
      <c r="H21" s="156">
        <v>6852.2</v>
      </c>
      <c r="I21" s="154">
        <v>535.5</v>
      </c>
      <c r="J21" s="156">
        <v>630</v>
      </c>
      <c r="K21" s="134">
        <v>582.52357204486589</v>
      </c>
      <c r="L21" s="156">
        <v>14393.6</v>
      </c>
      <c r="M21" s="154">
        <v>882</v>
      </c>
      <c r="N21" s="156">
        <v>987</v>
      </c>
      <c r="O21" s="134">
        <v>934.32275801396645</v>
      </c>
      <c r="P21" s="156">
        <v>15678.1</v>
      </c>
      <c r="Q21" s="154">
        <v>808.5</v>
      </c>
      <c r="R21" s="156">
        <v>924</v>
      </c>
      <c r="S21" s="134">
        <v>863.17168971636227</v>
      </c>
      <c r="T21" s="156">
        <v>13322.6</v>
      </c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</row>
    <row r="22" spans="2:37" ht="11.1" customHeight="1" x14ac:dyDescent="0.15">
      <c r="B22" s="154"/>
      <c r="C22" s="299">
        <v>41431</v>
      </c>
      <c r="E22" s="154">
        <v>861</v>
      </c>
      <c r="F22" s="156">
        <v>966</v>
      </c>
      <c r="G22" s="134">
        <v>924.10684292379472</v>
      </c>
      <c r="H22" s="156">
        <v>4644.2</v>
      </c>
      <c r="I22" s="154">
        <v>535.5</v>
      </c>
      <c r="J22" s="156">
        <v>630</v>
      </c>
      <c r="K22" s="134">
        <v>581.12846416871912</v>
      </c>
      <c r="L22" s="156">
        <v>10872.2</v>
      </c>
      <c r="M22" s="154">
        <v>882</v>
      </c>
      <c r="N22" s="156">
        <v>987</v>
      </c>
      <c r="O22" s="134">
        <v>926.39377845220019</v>
      </c>
      <c r="P22" s="156">
        <v>9588.9</v>
      </c>
      <c r="Q22" s="154">
        <v>810.6</v>
      </c>
      <c r="R22" s="156">
        <v>924</v>
      </c>
      <c r="S22" s="134">
        <v>872.72441171266814</v>
      </c>
      <c r="T22" s="156">
        <v>11187.8</v>
      </c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</row>
    <row r="23" spans="2:37" ht="11.1" customHeight="1" x14ac:dyDescent="0.15">
      <c r="B23" s="154"/>
      <c r="C23" s="299">
        <v>41432</v>
      </c>
      <c r="E23" s="154">
        <v>861</v>
      </c>
      <c r="F23" s="156">
        <v>966</v>
      </c>
      <c r="G23" s="134">
        <v>911.08461239557062</v>
      </c>
      <c r="H23" s="156">
        <v>1805.2</v>
      </c>
      <c r="I23" s="154">
        <v>534.97500000000002</v>
      </c>
      <c r="J23" s="156">
        <v>630</v>
      </c>
      <c r="K23" s="134">
        <v>579.61670164586303</v>
      </c>
      <c r="L23" s="156">
        <v>3761.1</v>
      </c>
      <c r="M23" s="154">
        <v>882</v>
      </c>
      <c r="N23" s="156">
        <v>987</v>
      </c>
      <c r="O23" s="134">
        <v>916.66016819571882</v>
      </c>
      <c r="P23" s="156">
        <v>3871.1</v>
      </c>
      <c r="Q23" s="154">
        <v>810.6</v>
      </c>
      <c r="R23" s="156">
        <v>924</v>
      </c>
      <c r="S23" s="134">
        <v>874.84754121967057</v>
      </c>
      <c r="T23" s="156">
        <v>4377</v>
      </c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</row>
    <row r="24" spans="2:37" ht="11.1" customHeight="1" x14ac:dyDescent="0.15">
      <c r="B24" s="154"/>
      <c r="C24" s="299">
        <v>41435</v>
      </c>
      <c r="E24" s="154">
        <v>861</v>
      </c>
      <c r="F24" s="156">
        <v>955.5</v>
      </c>
      <c r="G24" s="134">
        <v>920.97379510139547</v>
      </c>
      <c r="H24" s="156">
        <v>13192.6</v>
      </c>
      <c r="I24" s="154">
        <v>535.5</v>
      </c>
      <c r="J24" s="156">
        <v>630</v>
      </c>
      <c r="K24" s="134">
        <v>589.50166388624393</v>
      </c>
      <c r="L24" s="156">
        <v>32470</v>
      </c>
      <c r="M24" s="154">
        <v>882</v>
      </c>
      <c r="N24" s="156">
        <v>976.5</v>
      </c>
      <c r="O24" s="134">
        <v>934.91351390197622</v>
      </c>
      <c r="P24" s="156">
        <v>24574.400000000001</v>
      </c>
      <c r="Q24" s="154">
        <v>798</v>
      </c>
      <c r="R24" s="156">
        <v>934.5</v>
      </c>
      <c r="S24" s="134">
        <v>878.85028490325817</v>
      </c>
      <c r="T24" s="156">
        <v>28761.1</v>
      </c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</row>
    <row r="25" spans="2:37" ht="11.1" customHeight="1" x14ac:dyDescent="0.15">
      <c r="B25" s="154"/>
      <c r="C25" s="299">
        <v>41436</v>
      </c>
      <c r="E25" s="154">
        <v>850.5</v>
      </c>
      <c r="F25" s="156">
        <v>955.5</v>
      </c>
      <c r="G25" s="134">
        <v>910.92197566213304</v>
      </c>
      <c r="H25" s="156">
        <v>5635.2</v>
      </c>
      <c r="I25" s="154">
        <v>535.5</v>
      </c>
      <c r="J25" s="156">
        <v>630</v>
      </c>
      <c r="K25" s="134">
        <v>587.85425231703653</v>
      </c>
      <c r="L25" s="156">
        <v>14279.3</v>
      </c>
      <c r="M25" s="154">
        <v>871.5</v>
      </c>
      <c r="N25" s="156">
        <v>976.5</v>
      </c>
      <c r="O25" s="134">
        <v>917.63327905479582</v>
      </c>
      <c r="P25" s="156">
        <v>9934.1</v>
      </c>
      <c r="Q25" s="154">
        <v>798</v>
      </c>
      <c r="R25" s="156">
        <v>934.5</v>
      </c>
      <c r="S25" s="134">
        <v>873.61411846528347</v>
      </c>
      <c r="T25" s="156">
        <v>12622.4</v>
      </c>
      <c r="U25" s="134"/>
    </row>
    <row r="26" spans="2:37" ht="11.1" customHeight="1" x14ac:dyDescent="0.15">
      <c r="B26" s="154"/>
      <c r="C26" s="299">
        <v>41437</v>
      </c>
      <c r="E26" s="154">
        <v>850.5</v>
      </c>
      <c r="F26" s="156">
        <v>955.5</v>
      </c>
      <c r="G26" s="134">
        <v>904.85995399948865</v>
      </c>
      <c r="H26" s="156">
        <v>5953.3</v>
      </c>
      <c r="I26" s="154">
        <v>535.5</v>
      </c>
      <c r="J26" s="156">
        <v>630</v>
      </c>
      <c r="K26" s="134">
        <v>592.30935204617003</v>
      </c>
      <c r="L26" s="156">
        <v>10718.2</v>
      </c>
      <c r="M26" s="154">
        <v>871.5</v>
      </c>
      <c r="N26" s="156">
        <v>976.5</v>
      </c>
      <c r="O26" s="134">
        <v>918.98524061708486</v>
      </c>
      <c r="P26" s="156">
        <v>10426.700000000001</v>
      </c>
      <c r="Q26" s="154">
        <v>798</v>
      </c>
      <c r="R26" s="156">
        <v>934.5</v>
      </c>
      <c r="S26" s="134">
        <v>864.43149281926367</v>
      </c>
      <c r="T26" s="156">
        <v>12412.4</v>
      </c>
      <c r="U26" s="134"/>
    </row>
    <row r="27" spans="2:37" ht="11.1" customHeight="1" x14ac:dyDescent="0.15">
      <c r="B27" s="154"/>
      <c r="C27" s="299">
        <v>41438</v>
      </c>
      <c r="E27" s="660">
        <v>850.5</v>
      </c>
      <c r="F27" s="328">
        <v>945</v>
      </c>
      <c r="G27" s="658">
        <v>895.79269431988075</v>
      </c>
      <c r="H27" s="328">
        <v>3701.3</v>
      </c>
      <c r="I27" s="660">
        <v>535.5</v>
      </c>
      <c r="J27" s="328">
        <v>630</v>
      </c>
      <c r="K27" s="658">
        <v>580.98814843598234</v>
      </c>
      <c r="L27" s="328">
        <v>9813</v>
      </c>
      <c r="M27" s="660">
        <v>871.5</v>
      </c>
      <c r="N27" s="328">
        <v>964.95</v>
      </c>
      <c r="O27" s="658">
        <v>904.46957499437826</v>
      </c>
      <c r="P27" s="328">
        <v>8677.4</v>
      </c>
      <c r="Q27" s="660">
        <v>787.5</v>
      </c>
      <c r="R27" s="328">
        <v>934.5</v>
      </c>
      <c r="S27" s="658">
        <v>864.57440493017464</v>
      </c>
      <c r="T27" s="328">
        <v>11053</v>
      </c>
      <c r="U27" s="134"/>
    </row>
    <row r="28" spans="2:37" ht="11.1" customHeight="1" x14ac:dyDescent="0.15">
      <c r="B28" s="154"/>
      <c r="C28" s="299">
        <v>41439</v>
      </c>
      <c r="E28" s="154">
        <v>849.97500000000002</v>
      </c>
      <c r="F28" s="156">
        <v>945</v>
      </c>
      <c r="G28" s="134">
        <v>898.7474361202851</v>
      </c>
      <c r="H28" s="156">
        <v>3087.6</v>
      </c>
      <c r="I28" s="154">
        <v>535.5</v>
      </c>
      <c r="J28" s="156">
        <v>630</v>
      </c>
      <c r="K28" s="134">
        <v>586.35323008623789</v>
      </c>
      <c r="L28" s="156">
        <v>8785.1</v>
      </c>
      <c r="M28" s="154">
        <v>871.5</v>
      </c>
      <c r="N28" s="156">
        <v>966</v>
      </c>
      <c r="O28" s="134">
        <v>910.23761241403656</v>
      </c>
      <c r="P28" s="156">
        <v>5975.9</v>
      </c>
      <c r="Q28" s="154">
        <v>787.5</v>
      </c>
      <c r="R28" s="156">
        <v>924</v>
      </c>
      <c r="S28" s="134">
        <v>851.24986999479984</v>
      </c>
      <c r="T28" s="156">
        <v>7712.5</v>
      </c>
      <c r="U28" s="134"/>
    </row>
    <row r="29" spans="2:37" ht="11.1" customHeight="1" x14ac:dyDescent="0.15">
      <c r="B29" s="154"/>
      <c r="C29" s="299">
        <v>41442</v>
      </c>
      <c r="E29" s="154">
        <v>850.5</v>
      </c>
      <c r="F29" s="156">
        <v>945</v>
      </c>
      <c r="G29" s="134">
        <v>899.72716397767044</v>
      </c>
      <c r="H29" s="156">
        <v>11177.6</v>
      </c>
      <c r="I29" s="154">
        <v>535.5</v>
      </c>
      <c r="J29" s="156">
        <v>630</v>
      </c>
      <c r="K29" s="134">
        <v>590.81116194367951</v>
      </c>
      <c r="L29" s="156">
        <v>26888.9</v>
      </c>
      <c r="M29" s="154">
        <v>871.5</v>
      </c>
      <c r="N29" s="156">
        <v>966</v>
      </c>
      <c r="O29" s="134">
        <v>911.23984666599472</v>
      </c>
      <c r="P29" s="156">
        <v>20945.2</v>
      </c>
      <c r="Q29" s="154">
        <v>787.5</v>
      </c>
      <c r="R29" s="156">
        <v>924</v>
      </c>
      <c r="S29" s="134">
        <v>857.17758817985987</v>
      </c>
      <c r="T29" s="156">
        <v>24225.599999999999</v>
      </c>
      <c r="U29" s="134"/>
    </row>
    <row r="30" spans="2:37" ht="11.1" customHeight="1" x14ac:dyDescent="0.15">
      <c r="B30" s="154"/>
      <c r="C30" s="299">
        <v>41443</v>
      </c>
      <c r="E30" s="154">
        <v>852.6</v>
      </c>
      <c r="F30" s="156">
        <v>945</v>
      </c>
      <c r="G30" s="134">
        <v>895.07437754640137</v>
      </c>
      <c r="H30" s="156">
        <v>5405</v>
      </c>
      <c r="I30" s="154">
        <v>535.5</v>
      </c>
      <c r="J30" s="156">
        <v>630</v>
      </c>
      <c r="K30" s="134">
        <v>596.80908489791011</v>
      </c>
      <c r="L30" s="156">
        <v>11895.5</v>
      </c>
      <c r="M30" s="154">
        <v>871.5</v>
      </c>
      <c r="N30" s="156">
        <v>966</v>
      </c>
      <c r="O30" s="134">
        <v>911.82180036742193</v>
      </c>
      <c r="P30" s="156">
        <v>9147.5</v>
      </c>
      <c r="Q30" s="154">
        <v>787.5</v>
      </c>
      <c r="R30" s="156">
        <v>924</v>
      </c>
      <c r="S30" s="134">
        <v>849.67225307962997</v>
      </c>
      <c r="T30" s="156">
        <v>12266.8</v>
      </c>
      <c r="U30" s="134"/>
    </row>
    <row r="31" spans="2:37" ht="11.1" customHeight="1" x14ac:dyDescent="0.15">
      <c r="B31" s="154"/>
      <c r="C31" s="299">
        <v>41444</v>
      </c>
      <c r="E31" s="154">
        <v>852.6</v>
      </c>
      <c r="F31" s="156">
        <v>945</v>
      </c>
      <c r="G31" s="134">
        <v>895.34425928195014</v>
      </c>
      <c r="H31" s="156">
        <v>5510.1</v>
      </c>
      <c r="I31" s="154">
        <v>535.5</v>
      </c>
      <c r="J31" s="156">
        <v>630</v>
      </c>
      <c r="K31" s="134">
        <v>587.05268166821782</v>
      </c>
      <c r="L31" s="156">
        <v>10514.4</v>
      </c>
      <c r="M31" s="154">
        <v>871.5</v>
      </c>
      <c r="N31" s="156">
        <v>966</v>
      </c>
      <c r="O31" s="134">
        <v>918.31111367171707</v>
      </c>
      <c r="P31" s="156">
        <v>9695.6</v>
      </c>
      <c r="Q31" s="154">
        <v>787.5</v>
      </c>
      <c r="R31" s="156">
        <v>934.5</v>
      </c>
      <c r="S31" s="134">
        <v>850.53107617388378</v>
      </c>
      <c r="T31" s="156">
        <v>11950.7</v>
      </c>
      <c r="U31" s="134"/>
    </row>
    <row r="32" spans="2:37" ht="11.1" customHeight="1" x14ac:dyDescent="0.15">
      <c r="B32" s="154"/>
      <c r="C32" s="299">
        <v>41445</v>
      </c>
      <c r="E32" s="154">
        <v>850.5</v>
      </c>
      <c r="F32" s="156">
        <v>945</v>
      </c>
      <c r="G32" s="134">
        <v>901.45917159763326</v>
      </c>
      <c r="H32" s="156">
        <v>3621.4</v>
      </c>
      <c r="I32" s="154">
        <v>535.5</v>
      </c>
      <c r="J32" s="156">
        <v>630</v>
      </c>
      <c r="K32" s="134">
        <v>588.01398773006133</v>
      </c>
      <c r="L32" s="156">
        <v>9581.1</v>
      </c>
      <c r="M32" s="154">
        <v>871.5</v>
      </c>
      <c r="N32" s="156">
        <v>966</v>
      </c>
      <c r="O32" s="134">
        <v>915.14411964649935</v>
      </c>
      <c r="P32" s="156">
        <v>5581.8</v>
      </c>
      <c r="Q32" s="154">
        <v>787.5</v>
      </c>
      <c r="R32" s="156">
        <v>934.5</v>
      </c>
      <c r="S32" s="134">
        <v>857.00632757361927</v>
      </c>
      <c r="T32" s="156">
        <v>8299.2999999999993</v>
      </c>
      <c r="U32" s="134"/>
    </row>
    <row r="33" spans="2:21" ht="11.1" customHeight="1" x14ac:dyDescent="0.15">
      <c r="B33" s="154"/>
      <c r="C33" s="299">
        <v>41446</v>
      </c>
      <c r="E33" s="154">
        <v>850.5</v>
      </c>
      <c r="F33" s="156">
        <v>945</v>
      </c>
      <c r="G33" s="134">
        <v>904.23792493771589</v>
      </c>
      <c r="H33" s="156">
        <v>3101.8</v>
      </c>
      <c r="I33" s="154">
        <v>535.5</v>
      </c>
      <c r="J33" s="156">
        <v>620.55000000000007</v>
      </c>
      <c r="K33" s="134">
        <v>583.61000062906919</v>
      </c>
      <c r="L33" s="156">
        <v>10560.3</v>
      </c>
      <c r="M33" s="154">
        <v>871.5</v>
      </c>
      <c r="N33" s="156">
        <v>966</v>
      </c>
      <c r="O33" s="134">
        <v>930.77870936705381</v>
      </c>
      <c r="P33" s="156">
        <v>7700.6</v>
      </c>
      <c r="Q33" s="154">
        <v>794.85</v>
      </c>
      <c r="R33" s="156">
        <v>934.5</v>
      </c>
      <c r="S33" s="134">
        <v>872.89215539783379</v>
      </c>
      <c r="T33" s="156">
        <v>9826.5</v>
      </c>
      <c r="U33" s="134"/>
    </row>
    <row r="34" spans="2:21" ht="11.1" customHeight="1" x14ac:dyDescent="0.15">
      <c r="B34" s="154"/>
      <c r="C34" s="299">
        <v>41451</v>
      </c>
      <c r="E34" s="154">
        <v>798</v>
      </c>
      <c r="F34" s="156">
        <v>1018.5</v>
      </c>
      <c r="G34" s="134">
        <v>917.74325626204222</v>
      </c>
      <c r="H34" s="156">
        <v>4570.5</v>
      </c>
      <c r="I34" s="154">
        <v>525</v>
      </c>
      <c r="J34" s="156">
        <v>651</v>
      </c>
      <c r="K34" s="134">
        <v>571.56503204477576</v>
      </c>
      <c r="L34" s="156">
        <v>11603</v>
      </c>
      <c r="M34" s="154">
        <v>840</v>
      </c>
      <c r="N34" s="156">
        <v>1029</v>
      </c>
      <c r="O34" s="134">
        <v>953.15243902439022</v>
      </c>
      <c r="P34" s="156">
        <v>12785</v>
      </c>
      <c r="Q34" s="154">
        <v>703.5</v>
      </c>
      <c r="R34" s="156">
        <v>892.5</v>
      </c>
      <c r="S34" s="134">
        <v>800.00024202952773</v>
      </c>
      <c r="T34" s="156">
        <v>9334</v>
      </c>
      <c r="U34" s="134"/>
    </row>
    <row r="35" spans="2:21" ht="10.5" customHeight="1" x14ac:dyDescent="0.15">
      <c r="B35" s="154"/>
      <c r="C35" s="299">
        <v>41452</v>
      </c>
      <c r="E35" s="154">
        <v>840</v>
      </c>
      <c r="F35" s="156">
        <v>945</v>
      </c>
      <c r="G35" s="134">
        <v>894.08579691516695</v>
      </c>
      <c r="H35" s="156">
        <v>5592.1</v>
      </c>
      <c r="I35" s="154">
        <v>525</v>
      </c>
      <c r="J35" s="156">
        <v>619.5</v>
      </c>
      <c r="K35" s="134">
        <v>578.93580270607436</v>
      </c>
      <c r="L35" s="156">
        <v>13007.4</v>
      </c>
      <c r="M35" s="154">
        <v>861</v>
      </c>
      <c r="N35" s="156">
        <v>966</v>
      </c>
      <c r="O35" s="134">
        <v>913.45368932038809</v>
      </c>
      <c r="P35" s="156">
        <v>11456</v>
      </c>
      <c r="Q35" s="154">
        <v>798</v>
      </c>
      <c r="R35" s="156">
        <v>913.5</v>
      </c>
      <c r="S35" s="134">
        <v>852.64363339464671</v>
      </c>
      <c r="T35" s="156">
        <v>15059.2</v>
      </c>
      <c r="U35" s="134"/>
    </row>
    <row r="36" spans="2:21" ht="10.5" customHeight="1" x14ac:dyDescent="0.15">
      <c r="B36" s="154"/>
      <c r="C36" s="299">
        <v>41452</v>
      </c>
      <c r="E36" s="154">
        <v>798</v>
      </c>
      <c r="F36" s="156">
        <v>997.5</v>
      </c>
      <c r="G36" s="134">
        <v>913.65996847911754</v>
      </c>
      <c r="H36" s="156">
        <v>2179.6999999999998</v>
      </c>
      <c r="I36" s="154">
        <v>525</v>
      </c>
      <c r="J36" s="156">
        <v>649.95000000000005</v>
      </c>
      <c r="K36" s="134">
        <v>566.89668891170436</v>
      </c>
      <c r="L36" s="156">
        <v>6911.8</v>
      </c>
      <c r="M36" s="154">
        <v>840</v>
      </c>
      <c r="N36" s="156">
        <v>1008</v>
      </c>
      <c r="O36" s="134">
        <v>948.53337378640788</v>
      </c>
      <c r="P36" s="156">
        <v>7802</v>
      </c>
      <c r="Q36" s="154">
        <v>703.5</v>
      </c>
      <c r="R36" s="156">
        <v>892.5</v>
      </c>
      <c r="S36" s="134">
        <v>797.22707823960911</v>
      </c>
      <c r="T36" s="156">
        <v>5423.7</v>
      </c>
      <c r="U36" s="134"/>
    </row>
    <row r="37" spans="2:21" ht="10.5" customHeight="1" x14ac:dyDescent="0.15">
      <c r="B37" s="154"/>
      <c r="C37" s="299">
        <v>41453</v>
      </c>
      <c r="D37" s="134"/>
      <c r="E37" s="154">
        <v>840</v>
      </c>
      <c r="F37" s="156">
        <v>945</v>
      </c>
      <c r="G37" s="134">
        <v>885.97873611277021</v>
      </c>
      <c r="H37" s="156">
        <v>3907.6</v>
      </c>
      <c r="I37" s="655">
        <v>525</v>
      </c>
      <c r="J37" s="479">
        <v>619.5</v>
      </c>
      <c r="K37" s="483">
        <v>585.84200088144541</v>
      </c>
      <c r="L37" s="156">
        <v>7218.9</v>
      </c>
      <c r="M37" s="154">
        <v>861</v>
      </c>
      <c r="N37" s="156">
        <v>966</v>
      </c>
      <c r="O37" s="134">
        <v>909.89779559118256</v>
      </c>
      <c r="P37" s="156">
        <v>5471.7</v>
      </c>
      <c r="Q37" s="154">
        <v>798</v>
      </c>
      <c r="R37" s="156">
        <v>913.5</v>
      </c>
      <c r="S37" s="134">
        <v>836.1156457151983</v>
      </c>
      <c r="T37" s="156">
        <v>8843.2000000000007</v>
      </c>
      <c r="U37" s="134"/>
    </row>
    <row r="38" spans="2:21" ht="10.5" customHeight="1" x14ac:dyDescent="0.15">
      <c r="B38" s="154"/>
      <c r="C38" s="299">
        <v>41453</v>
      </c>
      <c r="D38" s="134"/>
      <c r="E38" s="154">
        <v>798</v>
      </c>
      <c r="F38" s="154">
        <v>998.55000000000007</v>
      </c>
      <c r="G38" s="154">
        <v>908.14556186430298</v>
      </c>
      <c r="H38" s="154">
        <v>3130</v>
      </c>
      <c r="I38" s="154">
        <v>525</v>
      </c>
      <c r="J38" s="154">
        <v>661.5</v>
      </c>
      <c r="K38" s="154">
        <v>573.37814184006606</v>
      </c>
      <c r="L38" s="154">
        <v>3563.7</v>
      </c>
      <c r="M38" s="154">
        <v>840</v>
      </c>
      <c r="N38" s="154">
        <v>997.5</v>
      </c>
      <c r="O38" s="154">
        <v>945.61585601608431</v>
      </c>
      <c r="P38" s="154">
        <v>4256.5</v>
      </c>
      <c r="Q38" s="154">
        <v>703.5</v>
      </c>
      <c r="R38" s="154">
        <v>892.5</v>
      </c>
      <c r="S38" s="154">
        <v>789.11734636240385</v>
      </c>
      <c r="T38" s="156">
        <v>4013.8</v>
      </c>
      <c r="U38" s="134"/>
    </row>
    <row r="39" spans="2:21" ht="10.5" customHeight="1" x14ac:dyDescent="0.15">
      <c r="B39" s="251"/>
      <c r="C39" s="299"/>
      <c r="D39" s="155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34"/>
    </row>
    <row r="40" spans="2:21" x14ac:dyDescent="0.15">
      <c r="B40" s="329"/>
      <c r="C40" s="330"/>
      <c r="D40" s="160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34"/>
    </row>
    <row r="41" spans="2:21" x14ac:dyDescent="0.15">
      <c r="B41" s="225"/>
      <c r="C41" s="435"/>
    </row>
    <row r="42" spans="2:21" x14ac:dyDescent="0.15">
      <c r="T42" s="700"/>
    </row>
    <row r="43" spans="2:21" x14ac:dyDescent="0.15">
      <c r="T43" s="700"/>
    </row>
    <row r="44" spans="2:21" x14ac:dyDescent="0.15">
      <c r="T44" s="700"/>
    </row>
    <row r="45" spans="2:21" x14ac:dyDescent="0.15">
      <c r="T45" s="134"/>
    </row>
    <row r="46" spans="2:21" x14ac:dyDescent="0.15">
      <c r="T46" s="134"/>
    </row>
    <row r="47" spans="2:21" x14ac:dyDescent="0.15">
      <c r="T47" s="134"/>
    </row>
    <row r="48" spans="2:21" x14ac:dyDescent="0.15">
      <c r="T48" s="134"/>
    </row>
    <row r="49" spans="20:20" x14ac:dyDescent="0.15">
      <c r="T49" s="134"/>
    </row>
    <row r="50" spans="20:20" x14ac:dyDescent="0.15">
      <c r="T50" s="134"/>
    </row>
    <row r="51" spans="20:20" x14ac:dyDescent="0.15">
      <c r="T51" s="134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5"/>
  <sheetViews>
    <sheetView zoomScaleNormal="100" workbookViewId="0"/>
  </sheetViews>
  <sheetFormatPr defaultColWidth="7.5" defaultRowHeight="12" x14ac:dyDescent="0.15"/>
  <cols>
    <col min="1" max="1" width="0.375" style="135" customWidth="1"/>
    <col min="2" max="2" width="3.875" style="135" customWidth="1"/>
    <col min="3" max="3" width="8.75" style="135" customWidth="1"/>
    <col min="4" max="4" width="2.125" style="135" customWidth="1"/>
    <col min="5" max="5" width="7.25" style="135" customWidth="1"/>
    <col min="6" max="7" width="7.625" style="135" customWidth="1"/>
    <col min="8" max="8" width="10.5" style="135" customWidth="1"/>
    <col min="9" max="9" width="7" style="135" customWidth="1"/>
    <col min="10" max="11" width="7.625" style="135" customWidth="1"/>
    <col min="12" max="12" width="8.5" style="135" customWidth="1"/>
    <col min="13" max="15" width="7.625" style="135" customWidth="1"/>
    <col min="16" max="16" width="9.125" style="135" customWidth="1"/>
    <col min="17" max="16384" width="7.5" style="135"/>
  </cols>
  <sheetData>
    <row r="3" spans="2:29" ht="13.5" customHeight="1" x14ac:dyDescent="0.15">
      <c r="B3" s="135" t="s">
        <v>224</v>
      </c>
      <c r="R3" s="134"/>
    </row>
    <row r="4" spans="2:29" ht="13.5" customHeight="1" x14ac:dyDescent="0.15">
      <c r="P4" s="137" t="s">
        <v>225</v>
      </c>
      <c r="R4" s="134"/>
    </row>
    <row r="5" spans="2:29" ht="6" customHeight="1" x14ac:dyDescent="0.15">
      <c r="B5" s="150"/>
      <c r="C5" s="150"/>
      <c r="D5" s="150"/>
      <c r="E5" s="150"/>
      <c r="F5" s="150"/>
      <c r="G5" s="150"/>
      <c r="H5" s="150"/>
      <c r="I5" s="134"/>
      <c r="R5" s="134"/>
    </row>
    <row r="6" spans="2:29" ht="13.5" customHeight="1" x14ac:dyDescent="0.15">
      <c r="B6" s="139"/>
      <c r="C6" s="140" t="s">
        <v>88</v>
      </c>
      <c r="D6" s="141"/>
      <c r="E6" s="776" t="s">
        <v>226</v>
      </c>
      <c r="F6" s="777"/>
      <c r="G6" s="777"/>
      <c r="H6" s="778"/>
      <c r="I6" s="776" t="s">
        <v>227</v>
      </c>
      <c r="J6" s="777"/>
      <c r="K6" s="777"/>
      <c r="L6" s="778"/>
      <c r="M6" s="776" t="s">
        <v>228</v>
      </c>
      <c r="N6" s="777"/>
      <c r="O6" s="777"/>
      <c r="P6" s="778"/>
      <c r="R6" s="177"/>
      <c r="S6" s="177"/>
      <c r="T6" s="177"/>
      <c r="U6" s="177"/>
      <c r="V6" s="134"/>
    </row>
    <row r="7" spans="2:29" ht="13.5" x14ac:dyDescent="0.15">
      <c r="B7" s="149" t="s">
        <v>217</v>
      </c>
      <c r="C7" s="150"/>
      <c r="D7" s="150"/>
      <c r="E7" s="140" t="s">
        <v>221</v>
      </c>
      <c r="F7" s="270" t="s">
        <v>222</v>
      </c>
      <c r="G7" s="142" t="s">
        <v>175</v>
      </c>
      <c r="H7" s="270" t="s">
        <v>220</v>
      </c>
      <c r="I7" s="140" t="s">
        <v>221</v>
      </c>
      <c r="J7" s="270" t="s">
        <v>222</v>
      </c>
      <c r="K7" s="142" t="s">
        <v>175</v>
      </c>
      <c r="L7" s="270" t="s">
        <v>176</v>
      </c>
      <c r="M7" s="140" t="s">
        <v>221</v>
      </c>
      <c r="N7" s="270" t="s">
        <v>222</v>
      </c>
      <c r="O7" s="142" t="s">
        <v>175</v>
      </c>
      <c r="P7" s="270" t="s">
        <v>220</v>
      </c>
      <c r="R7" s="700"/>
      <c r="S7" s="177"/>
      <c r="T7" s="177"/>
      <c r="U7" s="177"/>
      <c r="V7" s="134"/>
    </row>
    <row r="8" spans="2:29" ht="13.5" x14ac:dyDescent="0.15">
      <c r="B8" s="154"/>
      <c r="C8" s="134">
        <v>22</v>
      </c>
      <c r="D8" s="134"/>
      <c r="E8" s="652">
        <v>378</v>
      </c>
      <c r="F8" s="282">
        <v>672</v>
      </c>
      <c r="G8" s="285">
        <v>493</v>
      </c>
      <c r="H8" s="282">
        <v>5368190</v>
      </c>
      <c r="I8" s="652">
        <v>767</v>
      </c>
      <c r="J8" s="282">
        <v>1246</v>
      </c>
      <c r="K8" s="285">
        <v>997</v>
      </c>
      <c r="L8" s="282">
        <v>233535</v>
      </c>
      <c r="M8" s="652">
        <v>539</v>
      </c>
      <c r="N8" s="282">
        <v>819</v>
      </c>
      <c r="O8" s="285">
        <v>676</v>
      </c>
      <c r="P8" s="282">
        <v>6248927</v>
      </c>
      <c r="R8" s="700"/>
      <c r="S8" s="177"/>
      <c r="T8" s="177"/>
      <c r="U8" s="177"/>
      <c r="V8" s="134"/>
    </row>
    <row r="9" spans="2:29" ht="13.5" x14ac:dyDescent="0.15">
      <c r="B9" s="154"/>
      <c r="C9" s="134">
        <v>23</v>
      </c>
      <c r="D9" s="155"/>
      <c r="E9" s="281">
        <v>430.5</v>
      </c>
      <c r="F9" s="281">
        <v>724.5</v>
      </c>
      <c r="G9" s="281">
        <v>558.20433812228566</v>
      </c>
      <c r="H9" s="281">
        <v>5212027.8999999957</v>
      </c>
      <c r="I9" s="281">
        <v>735</v>
      </c>
      <c r="J9" s="281">
        <v>1260</v>
      </c>
      <c r="K9" s="281">
        <v>981.49501701692452</v>
      </c>
      <c r="L9" s="281">
        <v>266389.29999999976</v>
      </c>
      <c r="M9" s="281">
        <v>470.40000000000003</v>
      </c>
      <c r="N9" s="281">
        <v>898.80000000000007</v>
      </c>
      <c r="O9" s="281">
        <v>700.0009698040808</v>
      </c>
      <c r="P9" s="701">
        <v>6009929.5000000009</v>
      </c>
      <c r="R9" s="700"/>
      <c r="S9" s="177"/>
      <c r="T9" s="177"/>
      <c r="U9" s="177"/>
      <c r="V9" s="134"/>
    </row>
    <row r="10" spans="2:29" ht="13.5" x14ac:dyDescent="0.15">
      <c r="B10" s="149" t="s">
        <v>100</v>
      </c>
      <c r="C10" s="150">
        <v>24</v>
      </c>
      <c r="D10" s="160" t="s">
        <v>101</v>
      </c>
      <c r="E10" s="161">
        <v>409.5</v>
      </c>
      <c r="F10" s="161">
        <v>735</v>
      </c>
      <c r="G10" s="161">
        <v>521.85</v>
      </c>
      <c r="H10" s="161">
        <v>5943529</v>
      </c>
      <c r="I10" s="161">
        <v>766.5</v>
      </c>
      <c r="J10" s="161">
        <v>1155</v>
      </c>
      <c r="K10" s="161">
        <v>942.90000000000009</v>
      </c>
      <c r="L10" s="161">
        <v>343104.60000000003</v>
      </c>
      <c r="M10" s="161">
        <v>525</v>
      </c>
      <c r="N10" s="161">
        <v>861</v>
      </c>
      <c r="O10" s="161">
        <v>680.4</v>
      </c>
      <c r="P10" s="162">
        <v>7378212.7000000011</v>
      </c>
      <c r="R10" s="177"/>
      <c r="S10" s="177"/>
      <c r="T10" s="177"/>
      <c r="U10" s="177"/>
      <c r="V10" s="134"/>
    </row>
    <row r="11" spans="2:29" x14ac:dyDescent="0.15">
      <c r="B11" s="702"/>
      <c r="C11" s="389">
        <v>10</v>
      </c>
      <c r="D11" s="385"/>
      <c r="E11" s="516">
        <v>420</v>
      </c>
      <c r="F11" s="516">
        <v>598.5</v>
      </c>
      <c r="G11" s="516">
        <v>498.57809112046419</v>
      </c>
      <c r="H11" s="516">
        <v>619252.1</v>
      </c>
      <c r="I11" s="516">
        <v>819</v>
      </c>
      <c r="J11" s="516">
        <v>1071</v>
      </c>
      <c r="K11" s="516">
        <v>932.34881045241787</v>
      </c>
      <c r="L11" s="516">
        <v>35089.5</v>
      </c>
      <c r="M11" s="516">
        <v>525</v>
      </c>
      <c r="N11" s="516">
        <v>703.5</v>
      </c>
      <c r="O11" s="516">
        <v>612.51773437006466</v>
      </c>
      <c r="P11" s="703">
        <v>699369.2</v>
      </c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</row>
    <row r="12" spans="2:29" x14ac:dyDescent="0.15">
      <c r="B12" s="702"/>
      <c r="C12" s="389">
        <v>11</v>
      </c>
      <c r="D12" s="385"/>
      <c r="E12" s="516">
        <v>420</v>
      </c>
      <c r="F12" s="516">
        <v>556.5</v>
      </c>
      <c r="G12" s="516">
        <v>477.76325426220694</v>
      </c>
      <c r="H12" s="516">
        <v>550578.80000000016</v>
      </c>
      <c r="I12" s="516">
        <v>771.75</v>
      </c>
      <c r="J12" s="516">
        <v>1050</v>
      </c>
      <c r="K12" s="516">
        <v>907.41185057710004</v>
      </c>
      <c r="L12" s="516">
        <v>32821.9</v>
      </c>
      <c r="M12" s="516">
        <v>530.25</v>
      </c>
      <c r="N12" s="516">
        <v>661.5</v>
      </c>
      <c r="O12" s="516">
        <v>589.29248484677976</v>
      </c>
      <c r="P12" s="703">
        <v>667461.60000000021</v>
      </c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</row>
    <row r="13" spans="2:29" x14ac:dyDescent="0.15">
      <c r="B13" s="702"/>
      <c r="C13" s="389">
        <v>12</v>
      </c>
      <c r="D13" s="385"/>
      <c r="E13" s="516">
        <v>420</v>
      </c>
      <c r="F13" s="516">
        <v>556.5</v>
      </c>
      <c r="G13" s="516">
        <v>484.2399012254055</v>
      </c>
      <c r="H13" s="516">
        <v>605807.70000000007</v>
      </c>
      <c r="I13" s="516">
        <v>819</v>
      </c>
      <c r="J13" s="516">
        <v>1092</v>
      </c>
      <c r="K13" s="516">
        <v>947.06634972346399</v>
      </c>
      <c r="L13" s="516">
        <v>33338.5</v>
      </c>
      <c r="M13" s="516">
        <v>567</v>
      </c>
      <c r="N13" s="516">
        <v>745.5</v>
      </c>
      <c r="O13" s="516">
        <v>639.26736202473364</v>
      </c>
      <c r="P13" s="703">
        <v>594300.39999999991</v>
      </c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</row>
    <row r="14" spans="2:29" x14ac:dyDescent="0.15">
      <c r="B14" s="702" t="s">
        <v>102</v>
      </c>
      <c r="C14" s="389">
        <v>1</v>
      </c>
      <c r="D14" s="385" t="s">
        <v>103</v>
      </c>
      <c r="E14" s="516">
        <v>399</v>
      </c>
      <c r="F14" s="516">
        <v>525</v>
      </c>
      <c r="G14" s="516">
        <v>456.57340933663465</v>
      </c>
      <c r="H14" s="516">
        <v>558368.00000000012</v>
      </c>
      <c r="I14" s="516">
        <v>756</v>
      </c>
      <c r="J14" s="516">
        <v>1050</v>
      </c>
      <c r="K14" s="516">
        <v>887.70359325169818</v>
      </c>
      <c r="L14" s="516">
        <v>35627.19999999999</v>
      </c>
      <c r="M14" s="516">
        <v>546</v>
      </c>
      <c r="N14" s="516">
        <v>687.75</v>
      </c>
      <c r="O14" s="516">
        <v>623.33581758417733</v>
      </c>
      <c r="P14" s="703">
        <v>652545.80000000005</v>
      </c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</row>
    <row r="15" spans="2:29" x14ac:dyDescent="0.15">
      <c r="B15" s="702"/>
      <c r="C15" s="389">
        <v>2</v>
      </c>
      <c r="D15" s="385"/>
      <c r="E15" s="516">
        <v>420</v>
      </c>
      <c r="F15" s="516">
        <v>551.25</v>
      </c>
      <c r="G15" s="516">
        <v>481.23813315549882</v>
      </c>
      <c r="H15" s="516">
        <v>611960.20000000007</v>
      </c>
      <c r="I15" s="516">
        <v>766.5</v>
      </c>
      <c r="J15" s="516">
        <v>1050</v>
      </c>
      <c r="K15" s="516">
        <v>896.35280874849286</v>
      </c>
      <c r="L15" s="516">
        <v>31535.499999999996</v>
      </c>
      <c r="M15" s="516">
        <v>546</v>
      </c>
      <c r="N15" s="516">
        <v>679.35</v>
      </c>
      <c r="O15" s="516">
        <v>616.40796315225339</v>
      </c>
      <c r="P15" s="703">
        <v>640706.99999999988</v>
      </c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</row>
    <row r="16" spans="2:29" x14ac:dyDescent="0.15">
      <c r="B16" s="702"/>
      <c r="C16" s="389">
        <v>3</v>
      </c>
      <c r="D16" s="385"/>
      <c r="E16" s="516">
        <v>430.5</v>
      </c>
      <c r="F16" s="516">
        <v>588</v>
      </c>
      <c r="G16" s="516">
        <v>512.79962467794269</v>
      </c>
      <c r="H16" s="516">
        <v>445504.4</v>
      </c>
      <c r="I16" s="516">
        <v>787.5</v>
      </c>
      <c r="J16" s="516">
        <v>1050</v>
      </c>
      <c r="K16" s="516">
        <v>924.03578618351344</v>
      </c>
      <c r="L16" s="516">
        <v>26524.399999999994</v>
      </c>
      <c r="M16" s="516">
        <v>554.4</v>
      </c>
      <c r="N16" s="516">
        <v>724.5</v>
      </c>
      <c r="O16" s="516">
        <v>647.52352591020417</v>
      </c>
      <c r="P16" s="703">
        <v>634342.5</v>
      </c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</row>
    <row r="17" spans="2:29" x14ac:dyDescent="0.15">
      <c r="B17" s="702"/>
      <c r="C17" s="389">
        <v>4</v>
      </c>
      <c r="D17" s="385"/>
      <c r="E17" s="516">
        <v>472.5</v>
      </c>
      <c r="F17" s="516">
        <v>609</v>
      </c>
      <c r="G17" s="516">
        <v>522.13836779597159</v>
      </c>
      <c r="H17" s="516">
        <v>496096.10000000003</v>
      </c>
      <c r="I17" s="516">
        <v>808.5</v>
      </c>
      <c r="J17" s="516">
        <v>1050</v>
      </c>
      <c r="K17" s="516">
        <v>934.23765103467429</v>
      </c>
      <c r="L17" s="516">
        <v>31828</v>
      </c>
      <c r="M17" s="516">
        <v>577.5</v>
      </c>
      <c r="N17" s="516">
        <v>724.5</v>
      </c>
      <c r="O17" s="516">
        <v>652.779084214043</v>
      </c>
      <c r="P17" s="703">
        <v>663586.80000000005</v>
      </c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</row>
    <row r="18" spans="2:29" x14ac:dyDescent="0.15">
      <c r="B18" s="702"/>
      <c r="C18" s="389">
        <v>5</v>
      </c>
      <c r="D18" s="385"/>
      <c r="E18" s="516">
        <v>525</v>
      </c>
      <c r="F18" s="516">
        <v>672</v>
      </c>
      <c r="G18" s="516">
        <v>596.50262704606484</v>
      </c>
      <c r="H18" s="516">
        <v>537038</v>
      </c>
      <c r="I18" s="516">
        <v>924</v>
      </c>
      <c r="J18" s="516">
        <v>1092</v>
      </c>
      <c r="K18" s="516">
        <v>1007.6381176319007</v>
      </c>
      <c r="L18" s="516">
        <v>31598.600000000002</v>
      </c>
      <c r="M18" s="516">
        <v>636.30000000000007</v>
      </c>
      <c r="N18" s="516">
        <v>819</v>
      </c>
      <c r="O18" s="516">
        <v>733.31495128771712</v>
      </c>
      <c r="P18" s="703">
        <v>721033.90000000026</v>
      </c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</row>
    <row r="19" spans="2:29" x14ac:dyDescent="0.15">
      <c r="B19" s="704"/>
      <c r="C19" s="705">
        <v>6</v>
      </c>
      <c r="D19" s="393"/>
      <c r="E19" s="706">
        <v>556.5</v>
      </c>
      <c r="F19" s="706">
        <v>693</v>
      </c>
      <c r="G19" s="706">
        <v>603.59309497972481</v>
      </c>
      <c r="H19" s="706">
        <v>394233.4</v>
      </c>
      <c r="I19" s="706">
        <v>945</v>
      </c>
      <c r="J19" s="706">
        <v>1165.5</v>
      </c>
      <c r="K19" s="706">
        <v>1007.6506187871105</v>
      </c>
      <c r="L19" s="706">
        <v>22309.100000000002</v>
      </c>
      <c r="M19" s="706">
        <v>674.1</v>
      </c>
      <c r="N19" s="706">
        <v>819</v>
      </c>
      <c r="O19" s="706">
        <v>750.60431324872707</v>
      </c>
      <c r="P19" s="707">
        <v>535898.1</v>
      </c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</row>
    <row r="20" spans="2:29" x14ac:dyDescent="0.15">
      <c r="B20" s="154"/>
      <c r="C20" s="299">
        <v>41428</v>
      </c>
      <c r="D20" s="134"/>
      <c r="E20" s="686">
        <v>567</v>
      </c>
      <c r="F20" s="687">
        <v>661.5</v>
      </c>
      <c r="G20" s="688">
        <v>609.0286790599896</v>
      </c>
      <c r="H20" s="652">
        <v>36369.5</v>
      </c>
      <c r="I20" s="686">
        <v>966</v>
      </c>
      <c r="J20" s="687">
        <v>1081.5</v>
      </c>
      <c r="K20" s="688">
        <v>1013.0485688185138</v>
      </c>
      <c r="L20" s="652">
        <v>1535.7</v>
      </c>
      <c r="M20" s="686">
        <v>702.45</v>
      </c>
      <c r="N20" s="687">
        <v>808.5</v>
      </c>
      <c r="O20" s="688">
        <v>772.14580926471115</v>
      </c>
      <c r="P20" s="282">
        <v>26512.400000000001</v>
      </c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</row>
    <row r="21" spans="2:29" ht="11.1" customHeight="1" x14ac:dyDescent="0.15">
      <c r="B21" s="147"/>
      <c r="C21" s="299">
        <v>41429</v>
      </c>
      <c r="E21" s="652">
        <v>567</v>
      </c>
      <c r="F21" s="282">
        <v>661.5</v>
      </c>
      <c r="G21" s="285">
        <v>600.63053958390071</v>
      </c>
      <c r="H21" s="282">
        <v>17113.8</v>
      </c>
      <c r="I21" s="652">
        <v>966</v>
      </c>
      <c r="J21" s="282">
        <v>1081.5</v>
      </c>
      <c r="K21" s="285">
        <v>1028.7476578411404</v>
      </c>
      <c r="L21" s="282">
        <v>808.2</v>
      </c>
      <c r="M21" s="652">
        <v>699.93000000000006</v>
      </c>
      <c r="N21" s="282">
        <v>819</v>
      </c>
      <c r="O21" s="285">
        <v>764.28264516730371</v>
      </c>
      <c r="P21" s="282">
        <v>13601.6</v>
      </c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</row>
    <row r="22" spans="2:29" ht="11.1" customHeight="1" x14ac:dyDescent="0.15">
      <c r="B22" s="154"/>
      <c r="C22" s="299">
        <v>41430</v>
      </c>
      <c r="E22" s="652">
        <v>567</v>
      </c>
      <c r="F22" s="282">
        <v>651</v>
      </c>
      <c r="G22" s="285">
        <v>604.81612277207489</v>
      </c>
      <c r="H22" s="282">
        <v>25454.2</v>
      </c>
      <c r="I22" s="652">
        <v>966</v>
      </c>
      <c r="J22" s="282">
        <v>1060.0800000000002</v>
      </c>
      <c r="K22" s="285">
        <v>1025.9917772648587</v>
      </c>
      <c r="L22" s="282">
        <v>1513.7</v>
      </c>
      <c r="M22" s="652">
        <v>695.1</v>
      </c>
      <c r="N22" s="282">
        <v>816.90000000000009</v>
      </c>
      <c r="O22" s="285">
        <v>760.34949870879495</v>
      </c>
      <c r="P22" s="282">
        <v>30532.3</v>
      </c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</row>
    <row r="23" spans="2:29" ht="11.1" customHeight="1" x14ac:dyDescent="0.15">
      <c r="B23" s="154"/>
      <c r="C23" s="299">
        <v>41431</v>
      </c>
      <c r="E23" s="652">
        <v>567</v>
      </c>
      <c r="F23" s="282">
        <v>651</v>
      </c>
      <c r="G23" s="285">
        <v>603.58382011132187</v>
      </c>
      <c r="H23" s="282">
        <v>15666</v>
      </c>
      <c r="I23" s="652">
        <v>966</v>
      </c>
      <c r="J23" s="282">
        <v>1050</v>
      </c>
      <c r="K23" s="285">
        <v>1020.1330334190233</v>
      </c>
      <c r="L23" s="282">
        <v>919.5</v>
      </c>
      <c r="M23" s="652">
        <v>682.5</v>
      </c>
      <c r="N23" s="282">
        <v>819</v>
      </c>
      <c r="O23" s="285">
        <v>757.41654403290738</v>
      </c>
      <c r="P23" s="282">
        <v>30298.1</v>
      </c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</row>
    <row r="24" spans="2:29" ht="11.1" customHeight="1" x14ac:dyDescent="0.15">
      <c r="B24" s="154"/>
      <c r="C24" s="299">
        <v>41432</v>
      </c>
      <c r="E24" s="652">
        <v>570.04499999999996</v>
      </c>
      <c r="F24" s="282">
        <v>651</v>
      </c>
      <c r="G24" s="285">
        <v>607.09475458357326</v>
      </c>
      <c r="H24" s="282">
        <v>5346.1</v>
      </c>
      <c r="I24" s="652">
        <v>945</v>
      </c>
      <c r="J24" s="282">
        <v>1050</v>
      </c>
      <c r="K24" s="285">
        <v>1011.4718361375274</v>
      </c>
      <c r="L24" s="282">
        <v>328.9</v>
      </c>
      <c r="M24" s="652">
        <v>724.5</v>
      </c>
      <c r="N24" s="282">
        <v>798</v>
      </c>
      <c r="O24" s="285">
        <v>754.73260440591332</v>
      </c>
      <c r="P24" s="282">
        <v>18016</v>
      </c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</row>
    <row r="25" spans="2:29" ht="11.1" customHeight="1" x14ac:dyDescent="0.15">
      <c r="B25" s="154"/>
      <c r="C25" s="299">
        <v>41435</v>
      </c>
      <c r="E25" s="652">
        <v>567</v>
      </c>
      <c r="F25" s="282">
        <v>651</v>
      </c>
      <c r="G25" s="285">
        <v>601.23362221713353</v>
      </c>
      <c r="H25" s="282">
        <v>50581.7</v>
      </c>
      <c r="I25" s="652">
        <v>945</v>
      </c>
      <c r="J25" s="282">
        <v>1050</v>
      </c>
      <c r="K25" s="285">
        <v>995.75991260721798</v>
      </c>
      <c r="L25" s="282">
        <v>2444</v>
      </c>
      <c r="M25" s="652">
        <v>712.95</v>
      </c>
      <c r="N25" s="282">
        <v>798</v>
      </c>
      <c r="O25" s="285">
        <v>757.55366764569135</v>
      </c>
      <c r="P25" s="282">
        <v>71128.800000000003</v>
      </c>
    </row>
    <row r="26" spans="2:29" ht="11.1" customHeight="1" x14ac:dyDescent="0.15">
      <c r="B26" s="154"/>
      <c r="C26" s="299">
        <v>41436</v>
      </c>
      <c r="E26" s="652">
        <v>567</v>
      </c>
      <c r="F26" s="282">
        <v>651</v>
      </c>
      <c r="G26" s="285">
        <v>611.31126325787545</v>
      </c>
      <c r="H26" s="282">
        <v>20026.099999999999</v>
      </c>
      <c r="I26" s="652">
        <v>945</v>
      </c>
      <c r="J26" s="282">
        <v>1050</v>
      </c>
      <c r="K26" s="285">
        <v>1004.0276548672564</v>
      </c>
      <c r="L26" s="282">
        <v>1085.7</v>
      </c>
      <c r="M26" s="652">
        <v>699.93000000000006</v>
      </c>
      <c r="N26" s="282">
        <v>803.25</v>
      </c>
      <c r="O26" s="285">
        <v>746.34499575520454</v>
      </c>
      <c r="P26" s="282">
        <v>21286.799999999999</v>
      </c>
    </row>
    <row r="27" spans="2:29" ht="11.1" customHeight="1" x14ac:dyDescent="0.15">
      <c r="B27" s="154"/>
      <c r="C27" s="299">
        <v>41437</v>
      </c>
      <c r="E27" s="652">
        <v>556.5</v>
      </c>
      <c r="F27" s="282">
        <v>651</v>
      </c>
      <c r="G27" s="285">
        <v>601.37622802034105</v>
      </c>
      <c r="H27" s="282">
        <v>17750.8</v>
      </c>
      <c r="I27" s="652">
        <v>945</v>
      </c>
      <c r="J27" s="282">
        <v>1050</v>
      </c>
      <c r="K27" s="285">
        <v>998.63791732909363</v>
      </c>
      <c r="L27" s="282">
        <v>1315.8</v>
      </c>
      <c r="M27" s="652">
        <v>695.1</v>
      </c>
      <c r="N27" s="282">
        <v>803.25</v>
      </c>
      <c r="O27" s="285">
        <v>750.63977124891574</v>
      </c>
      <c r="P27" s="282">
        <v>30875.1</v>
      </c>
    </row>
    <row r="28" spans="2:29" ht="11.1" customHeight="1" x14ac:dyDescent="0.15">
      <c r="B28" s="154"/>
      <c r="C28" s="299">
        <v>41438</v>
      </c>
      <c r="E28" s="660">
        <v>556.5</v>
      </c>
      <c r="F28" s="328">
        <v>651</v>
      </c>
      <c r="G28" s="658">
        <v>592.67211424508173</v>
      </c>
      <c r="H28" s="328">
        <v>17925.599999999999</v>
      </c>
      <c r="I28" s="660">
        <v>945</v>
      </c>
      <c r="J28" s="328">
        <v>1050</v>
      </c>
      <c r="K28" s="658">
        <v>995.45865279299051</v>
      </c>
      <c r="L28" s="328">
        <v>958.8</v>
      </c>
      <c r="M28" s="660">
        <v>682.5</v>
      </c>
      <c r="N28" s="328">
        <v>804.30000000000007</v>
      </c>
      <c r="O28" s="658">
        <v>762.39108137149572</v>
      </c>
      <c r="P28" s="328">
        <v>23454.1</v>
      </c>
    </row>
    <row r="29" spans="2:29" ht="11.1" customHeight="1" x14ac:dyDescent="0.15">
      <c r="B29" s="154"/>
      <c r="C29" s="299">
        <v>41439</v>
      </c>
      <c r="E29" s="652">
        <v>556.5</v>
      </c>
      <c r="F29" s="282">
        <v>651</v>
      </c>
      <c r="G29" s="285">
        <v>601.17718714006719</v>
      </c>
      <c r="H29" s="282">
        <v>13436.2</v>
      </c>
      <c r="I29" s="652">
        <v>945</v>
      </c>
      <c r="J29" s="282">
        <v>1050</v>
      </c>
      <c r="K29" s="285">
        <v>991.54152249134938</v>
      </c>
      <c r="L29" s="282">
        <v>440.5</v>
      </c>
      <c r="M29" s="652">
        <v>682.5</v>
      </c>
      <c r="N29" s="282">
        <v>787.5</v>
      </c>
      <c r="O29" s="285">
        <v>747.68556778994525</v>
      </c>
      <c r="P29" s="282">
        <v>16602.8</v>
      </c>
    </row>
    <row r="30" spans="2:29" ht="11.1" customHeight="1" x14ac:dyDescent="0.15">
      <c r="B30" s="154"/>
      <c r="C30" s="299">
        <v>41442</v>
      </c>
      <c r="E30" s="652">
        <v>567</v>
      </c>
      <c r="F30" s="282">
        <v>651</v>
      </c>
      <c r="G30" s="285">
        <v>600.7553653618935</v>
      </c>
      <c r="H30" s="282">
        <v>40107</v>
      </c>
      <c r="I30" s="652">
        <v>945</v>
      </c>
      <c r="J30" s="282">
        <v>1050</v>
      </c>
      <c r="K30" s="285">
        <v>984.47851949768722</v>
      </c>
      <c r="L30" s="282">
        <v>2191.4</v>
      </c>
      <c r="M30" s="652">
        <v>682.5</v>
      </c>
      <c r="N30" s="282">
        <v>787.5</v>
      </c>
      <c r="O30" s="285">
        <v>741.05459924395961</v>
      </c>
      <c r="P30" s="282">
        <v>59629.8</v>
      </c>
    </row>
    <row r="31" spans="2:29" ht="11.1" customHeight="1" x14ac:dyDescent="0.15">
      <c r="B31" s="154"/>
      <c r="C31" s="299">
        <v>41443</v>
      </c>
      <c r="E31" s="652">
        <v>567</v>
      </c>
      <c r="F31" s="282">
        <v>651</v>
      </c>
      <c r="G31" s="285">
        <v>609.49160997732406</v>
      </c>
      <c r="H31" s="282">
        <v>17336.3</v>
      </c>
      <c r="I31" s="652">
        <v>945</v>
      </c>
      <c r="J31" s="282">
        <v>1050</v>
      </c>
      <c r="K31" s="285">
        <v>989.39656070870274</v>
      </c>
      <c r="L31" s="282">
        <v>1016.9</v>
      </c>
      <c r="M31" s="652">
        <v>682.5</v>
      </c>
      <c r="N31" s="282">
        <v>787.5</v>
      </c>
      <c r="O31" s="285">
        <v>738.78505990133897</v>
      </c>
      <c r="P31" s="282">
        <v>23847.5</v>
      </c>
    </row>
    <row r="32" spans="2:29" ht="11.1" customHeight="1" x14ac:dyDescent="0.15">
      <c r="B32" s="154"/>
      <c r="C32" s="299">
        <v>41444</v>
      </c>
      <c r="E32" s="652">
        <v>567</v>
      </c>
      <c r="F32" s="282">
        <v>651</v>
      </c>
      <c r="G32" s="285">
        <v>601.77200230591859</v>
      </c>
      <c r="H32" s="282">
        <v>25903.4</v>
      </c>
      <c r="I32" s="652">
        <v>945</v>
      </c>
      <c r="J32" s="282">
        <v>1050</v>
      </c>
      <c r="K32" s="285">
        <v>1003.8769857433808</v>
      </c>
      <c r="L32" s="282">
        <v>1305.5999999999999</v>
      </c>
      <c r="M32" s="652">
        <v>687.75</v>
      </c>
      <c r="N32" s="282">
        <v>787.5</v>
      </c>
      <c r="O32" s="285">
        <v>746.47283956339368</v>
      </c>
      <c r="P32" s="282">
        <v>26662.6</v>
      </c>
    </row>
    <row r="33" spans="2:16" ht="11.1" customHeight="1" x14ac:dyDescent="0.15">
      <c r="B33" s="154"/>
      <c r="C33" s="299">
        <v>41445</v>
      </c>
      <c r="E33" s="652">
        <v>567</v>
      </c>
      <c r="F33" s="282">
        <v>651</v>
      </c>
      <c r="G33" s="285">
        <v>611.34144656550075</v>
      </c>
      <c r="H33" s="282">
        <v>14029.7</v>
      </c>
      <c r="I33" s="652">
        <v>945</v>
      </c>
      <c r="J33" s="282">
        <v>1050</v>
      </c>
      <c r="K33" s="285">
        <v>991.23387096774184</v>
      </c>
      <c r="L33" s="282">
        <v>887.8</v>
      </c>
      <c r="M33" s="652">
        <v>686.7</v>
      </c>
      <c r="N33" s="282">
        <v>787.5</v>
      </c>
      <c r="O33" s="285">
        <v>747.95607403225404</v>
      </c>
      <c r="P33" s="282">
        <v>18866.599999999999</v>
      </c>
    </row>
    <row r="34" spans="2:16" ht="11.1" customHeight="1" x14ac:dyDescent="0.15">
      <c r="B34" s="154"/>
      <c r="C34" s="299">
        <v>41446</v>
      </c>
      <c r="E34" s="652">
        <v>567</v>
      </c>
      <c r="F34" s="282">
        <v>651</v>
      </c>
      <c r="G34" s="285">
        <v>609.47612847222217</v>
      </c>
      <c r="H34" s="282">
        <v>14463.2</v>
      </c>
      <c r="I34" s="652">
        <v>945</v>
      </c>
      <c r="J34" s="282">
        <v>1050</v>
      </c>
      <c r="K34" s="285">
        <v>985.12026359143351</v>
      </c>
      <c r="L34" s="282">
        <v>605</v>
      </c>
      <c r="M34" s="652">
        <v>690.9</v>
      </c>
      <c r="N34" s="282">
        <v>787.5</v>
      </c>
      <c r="O34" s="285">
        <v>740.80525441510781</v>
      </c>
      <c r="P34" s="282">
        <v>20130.3</v>
      </c>
    </row>
    <row r="35" spans="2:16" ht="11.1" customHeight="1" x14ac:dyDescent="0.15">
      <c r="B35" s="154"/>
      <c r="C35" s="299">
        <v>41451</v>
      </c>
      <c r="E35" s="652">
        <v>567</v>
      </c>
      <c r="F35" s="282">
        <v>693</v>
      </c>
      <c r="G35" s="285">
        <v>614.60886810822501</v>
      </c>
      <c r="H35" s="282">
        <v>15089.5</v>
      </c>
      <c r="I35" s="652">
        <v>945</v>
      </c>
      <c r="J35" s="282">
        <v>1165.5</v>
      </c>
      <c r="K35" s="285">
        <v>1044.47265987025</v>
      </c>
      <c r="L35" s="282">
        <v>1414.9</v>
      </c>
      <c r="M35" s="652">
        <v>729.01499999999999</v>
      </c>
      <c r="N35" s="282">
        <v>787.5</v>
      </c>
      <c r="O35" s="285">
        <v>756.41415422960267</v>
      </c>
      <c r="P35" s="282">
        <v>22562.2</v>
      </c>
    </row>
    <row r="36" spans="2:16" ht="11.1" customHeight="1" x14ac:dyDescent="0.15">
      <c r="B36" s="154"/>
      <c r="C36" s="299">
        <v>41452</v>
      </c>
      <c r="E36" s="652">
        <v>556.5</v>
      </c>
      <c r="F36" s="282">
        <v>640.5</v>
      </c>
      <c r="G36" s="285">
        <v>589.3932801654114</v>
      </c>
      <c r="H36" s="282">
        <v>19544.8</v>
      </c>
      <c r="I36" s="652">
        <v>945</v>
      </c>
      <c r="J36" s="282">
        <v>1050</v>
      </c>
      <c r="K36" s="285">
        <v>996.38091769847051</v>
      </c>
      <c r="L36" s="282">
        <v>1280.3</v>
      </c>
      <c r="M36" s="652">
        <v>675.15</v>
      </c>
      <c r="N36" s="282">
        <v>787.5</v>
      </c>
      <c r="O36" s="285">
        <v>738.0416877033548</v>
      </c>
      <c r="P36" s="282">
        <v>28743.1</v>
      </c>
    </row>
    <row r="37" spans="2:16" ht="11.1" customHeight="1" x14ac:dyDescent="0.15">
      <c r="B37" s="154"/>
      <c r="C37" s="299">
        <v>41452</v>
      </c>
      <c r="E37" s="652">
        <v>568.05000000000007</v>
      </c>
      <c r="F37" s="282">
        <v>672</v>
      </c>
      <c r="G37" s="285">
        <v>607.1934807985873</v>
      </c>
      <c r="H37" s="282">
        <v>10471.5</v>
      </c>
      <c r="I37" s="652">
        <v>945</v>
      </c>
      <c r="J37" s="282">
        <v>1155</v>
      </c>
      <c r="K37" s="285">
        <v>1041.155703289013</v>
      </c>
      <c r="L37" s="282">
        <v>921.3</v>
      </c>
      <c r="M37" s="652">
        <v>727.65</v>
      </c>
      <c r="N37" s="282">
        <v>787.5</v>
      </c>
      <c r="O37" s="285">
        <v>753.48974278049548</v>
      </c>
      <c r="P37" s="282">
        <v>20468.2</v>
      </c>
    </row>
    <row r="38" spans="2:16" ht="11.1" customHeight="1" x14ac:dyDescent="0.15">
      <c r="B38" s="154"/>
      <c r="C38" s="299">
        <v>41453</v>
      </c>
      <c r="E38" s="652">
        <v>556.5</v>
      </c>
      <c r="F38" s="282">
        <v>640.5</v>
      </c>
      <c r="G38" s="285">
        <v>595.95895676046678</v>
      </c>
      <c r="H38" s="282">
        <v>9536.7000000000007</v>
      </c>
      <c r="I38" s="652">
        <v>945</v>
      </c>
      <c r="J38" s="282">
        <v>1050</v>
      </c>
      <c r="K38" s="285">
        <v>990.97915370255134</v>
      </c>
      <c r="L38" s="282">
        <v>412.2</v>
      </c>
      <c r="M38" s="652">
        <v>674.1</v>
      </c>
      <c r="N38" s="282">
        <v>788.55000000000007</v>
      </c>
      <c r="O38" s="285">
        <v>725.63721654255573</v>
      </c>
      <c r="P38" s="282">
        <v>17899.400000000001</v>
      </c>
    </row>
    <row r="39" spans="2:16" ht="11.1" customHeight="1" x14ac:dyDescent="0.15">
      <c r="B39" s="154"/>
      <c r="C39" s="299">
        <v>41453</v>
      </c>
      <c r="D39" s="134"/>
      <c r="E39" s="652">
        <v>567</v>
      </c>
      <c r="F39" s="282">
        <v>672</v>
      </c>
      <c r="G39" s="285">
        <v>605.38220538280643</v>
      </c>
      <c r="H39" s="282">
        <v>8081.3</v>
      </c>
      <c r="I39" s="652">
        <v>997.5</v>
      </c>
      <c r="J39" s="282">
        <v>1155</v>
      </c>
      <c r="K39" s="285">
        <v>1050.1336363636365</v>
      </c>
      <c r="L39" s="282">
        <v>922.9</v>
      </c>
      <c r="M39" s="652">
        <v>727.65</v>
      </c>
      <c r="N39" s="282">
        <v>787.5</v>
      </c>
      <c r="O39" s="285">
        <v>751.00320175083073</v>
      </c>
      <c r="P39" s="282">
        <v>14780.4</v>
      </c>
    </row>
    <row r="40" spans="2:16" x14ac:dyDescent="0.15">
      <c r="B40" s="154"/>
      <c r="C40" s="299"/>
      <c r="D40" s="155"/>
      <c r="E40" s="156"/>
      <c r="F40" s="156"/>
      <c r="G40" s="155"/>
      <c r="H40" s="156"/>
      <c r="I40" s="156"/>
      <c r="J40" s="156"/>
      <c r="K40" s="156"/>
      <c r="L40" s="156"/>
      <c r="M40" s="156"/>
      <c r="N40" s="156"/>
      <c r="O40" s="156"/>
      <c r="P40" s="155"/>
    </row>
    <row r="41" spans="2:16" x14ac:dyDescent="0.15">
      <c r="B41" s="149"/>
      <c r="C41" s="330"/>
      <c r="D41" s="160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0"/>
    </row>
    <row r="43" spans="2:16" x14ac:dyDescent="0.15">
      <c r="P43" s="700"/>
    </row>
    <row r="44" spans="2:16" x14ac:dyDescent="0.15">
      <c r="P44" s="700"/>
    </row>
    <row r="45" spans="2:16" x14ac:dyDescent="0.15">
      <c r="P45" s="700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19" customFormat="1" ht="19.5" customHeight="1" x14ac:dyDescent="0.15">
      <c r="A1" s="18"/>
      <c r="C1" s="20"/>
    </row>
    <row r="2" spans="1:17" s="25" customFormat="1" ht="15" customHeight="1" x14ac:dyDescent="0.15">
      <c r="A2" s="21"/>
      <c r="B2" s="21"/>
      <c r="C2" s="22" t="s">
        <v>74</v>
      </c>
      <c r="D2" s="102" t="s">
        <v>75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9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66</v>
      </c>
      <c r="Q3" s="27"/>
    </row>
    <row r="4" spans="1:17" ht="18.75" customHeight="1" x14ac:dyDescent="0.15">
      <c r="A4" s="30"/>
      <c r="B4" s="31"/>
      <c r="C4" s="32"/>
      <c r="D4" s="765" t="s">
        <v>42</v>
      </c>
      <c r="E4" s="766"/>
      <c r="F4" s="766"/>
      <c r="G4" s="766"/>
      <c r="H4" s="767"/>
      <c r="I4" s="33"/>
      <c r="J4" s="33"/>
      <c r="K4" s="765" t="s">
        <v>43</v>
      </c>
      <c r="L4" s="766"/>
      <c r="M4" s="767"/>
      <c r="N4" s="33"/>
      <c r="O4" s="33"/>
      <c r="P4" s="33"/>
    </row>
    <row r="5" spans="1:17" ht="18.75" customHeight="1" x14ac:dyDescent="0.15">
      <c r="A5" s="36"/>
      <c r="B5" s="37"/>
      <c r="C5" s="38"/>
      <c r="D5" s="768" t="s">
        <v>44</v>
      </c>
      <c r="E5" s="769"/>
      <c r="F5" s="39" t="s">
        <v>45</v>
      </c>
      <c r="G5" s="40" t="s">
        <v>46</v>
      </c>
      <c r="H5" s="770" t="s">
        <v>47</v>
      </c>
      <c r="I5" s="41" t="s">
        <v>48</v>
      </c>
      <c r="J5" s="41" t="s">
        <v>49</v>
      </c>
      <c r="K5" s="39" t="s">
        <v>50</v>
      </c>
      <c r="L5" s="39" t="s">
        <v>67</v>
      </c>
      <c r="M5" s="770" t="s">
        <v>47</v>
      </c>
      <c r="N5" s="41" t="s">
        <v>52</v>
      </c>
      <c r="O5" s="41" t="s">
        <v>53</v>
      </c>
      <c r="P5" s="41" t="s">
        <v>54</v>
      </c>
    </row>
    <row r="6" spans="1:17" ht="18.75" customHeight="1" x14ac:dyDescent="0.15">
      <c r="A6" s="42"/>
      <c r="B6" s="43"/>
      <c r="C6" s="44"/>
      <c r="D6" s="109" t="s">
        <v>55</v>
      </c>
      <c r="E6" s="108" t="s">
        <v>56</v>
      </c>
      <c r="F6" s="45" t="s">
        <v>57</v>
      </c>
      <c r="G6" s="46" t="s">
        <v>56</v>
      </c>
      <c r="H6" s="771"/>
      <c r="I6" s="47"/>
      <c r="J6" s="47"/>
      <c r="K6" s="45" t="s">
        <v>58</v>
      </c>
      <c r="L6" s="45" t="s">
        <v>59</v>
      </c>
      <c r="M6" s="771"/>
      <c r="N6" s="47"/>
      <c r="O6" s="47"/>
      <c r="P6" s="47"/>
    </row>
    <row r="7" spans="1:17" ht="16.5" customHeight="1" x14ac:dyDescent="0.15">
      <c r="A7" s="131" t="s">
        <v>82</v>
      </c>
      <c r="B7" s="49">
        <v>21</v>
      </c>
      <c r="C7" s="60" t="s">
        <v>83</v>
      </c>
      <c r="D7" s="51"/>
      <c r="E7" s="96">
        <v>3242596</v>
      </c>
      <c r="F7" s="51">
        <v>2307259</v>
      </c>
      <c r="G7" s="52">
        <v>872903</v>
      </c>
      <c r="H7" s="51">
        <v>6422758</v>
      </c>
      <c r="I7" s="51"/>
      <c r="J7" s="51">
        <v>6422758</v>
      </c>
      <c r="K7" s="51">
        <v>22214618</v>
      </c>
      <c r="L7" s="51"/>
      <c r="M7" s="51">
        <v>22214618</v>
      </c>
      <c r="N7" s="51"/>
      <c r="O7" s="51">
        <v>22214618</v>
      </c>
      <c r="P7" s="51">
        <v>28637376</v>
      </c>
    </row>
    <row r="8" spans="1:17" ht="16.5" customHeight="1" x14ac:dyDescent="0.15">
      <c r="A8" s="53" t="s">
        <v>60</v>
      </c>
      <c r="B8" s="49">
        <v>22</v>
      </c>
      <c r="C8" s="49" t="s">
        <v>60</v>
      </c>
      <c r="D8" s="51"/>
      <c r="E8" s="52">
        <v>2657228</v>
      </c>
      <c r="F8" s="51">
        <v>2096236</v>
      </c>
      <c r="G8" s="51">
        <v>1056915</v>
      </c>
      <c r="H8" s="51">
        <v>5810379</v>
      </c>
      <c r="I8" s="51"/>
      <c r="J8" s="51">
        <v>5810379</v>
      </c>
      <c r="K8" s="51">
        <v>20463410</v>
      </c>
      <c r="L8" s="51"/>
      <c r="M8" s="51">
        <v>20463410</v>
      </c>
      <c r="N8" s="51"/>
      <c r="O8" s="51">
        <v>20463410</v>
      </c>
      <c r="P8" s="52">
        <v>26273789</v>
      </c>
    </row>
    <row r="9" spans="1:17" ht="16.5" customHeight="1" x14ac:dyDescent="0.15">
      <c r="A9" s="53" t="s">
        <v>60</v>
      </c>
      <c r="B9" s="49">
        <v>23</v>
      </c>
      <c r="C9" s="54" t="s">
        <v>60</v>
      </c>
      <c r="D9" s="51"/>
      <c r="E9" s="51">
        <v>2869919</v>
      </c>
      <c r="F9" s="51">
        <v>2078399</v>
      </c>
      <c r="G9" s="51">
        <v>770679</v>
      </c>
      <c r="H9" s="51">
        <v>5718997</v>
      </c>
      <c r="I9" s="51"/>
      <c r="J9" s="51">
        <v>5718997</v>
      </c>
      <c r="K9" s="51">
        <v>21735698</v>
      </c>
      <c r="L9" s="51"/>
      <c r="M9" s="51">
        <v>21735698</v>
      </c>
      <c r="N9" s="51"/>
      <c r="O9" s="51">
        <v>21735698</v>
      </c>
      <c r="P9" s="52">
        <v>27454695</v>
      </c>
    </row>
    <row r="10" spans="1:17" ht="16.5" customHeight="1" x14ac:dyDescent="0.15">
      <c r="A10" s="55" t="s">
        <v>60</v>
      </c>
      <c r="B10" s="56">
        <v>24</v>
      </c>
      <c r="C10" s="57"/>
      <c r="D10" s="59"/>
      <c r="E10" s="58">
        <v>3693161</v>
      </c>
      <c r="F10" s="59">
        <v>2691385</v>
      </c>
      <c r="G10" s="59">
        <v>1141366</v>
      </c>
      <c r="H10" s="59">
        <v>7525912</v>
      </c>
      <c r="I10" s="59"/>
      <c r="J10" s="59">
        <v>7525912</v>
      </c>
      <c r="K10" s="59">
        <v>26007803</v>
      </c>
      <c r="L10" s="59"/>
      <c r="M10" s="59">
        <v>26007803</v>
      </c>
      <c r="N10" s="59"/>
      <c r="O10" s="59">
        <v>26007803</v>
      </c>
      <c r="P10" s="58">
        <v>33533715</v>
      </c>
    </row>
    <row r="11" spans="1:17" ht="16.5" customHeight="1" x14ac:dyDescent="0.15">
      <c r="A11" s="53"/>
      <c r="B11" s="49">
        <v>11</v>
      </c>
      <c r="C11" s="54"/>
      <c r="D11" s="51"/>
      <c r="E11" s="52">
        <v>298111</v>
      </c>
      <c r="F11" s="51">
        <v>207759</v>
      </c>
      <c r="G11" s="51">
        <v>64631</v>
      </c>
      <c r="H11" s="103">
        <f t="shared" ref="H11:H27" si="0">SUM(E11:G11)</f>
        <v>570501</v>
      </c>
      <c r="I11" s="51"/>
      <c r="J11" s="51">
        <f t="shared" ref="J11:J27" si="1">H11+I11</f>
        <v>570501</v>
      </c>
      <c r="K11" s="51">
        <v>2003930</v>
      </c>
      <c r="L11" s="51"/>
      <c r="M11" s="51">
        <f t="shared" ref="M11:M26" si="2">K11+L11</f>
        <v>2003930</v>
      </c>
      <c r="N11" s="51"/>
      <c r="O11" s="51">
        <f t="shared" ref="O11:O27" si="3">M11+N11</f>
        <v>2003930</v>
      </c>
      <c r="P11" s="52">
        <f t="shared" ref="P11:P27" si="4">J11+O11</f>
        <v>2574431</v>
      </c>
    </row>
    <row r="12" spans="1:17" ht="16.5" customHeight="1" x14ac:dyDescent="0.15">
      <c r="A12" s="53"/>
      <c r="B12" s="49">
        <v>12</v>
      </c>
      <c r="C12" s="54"/>
      <c r="D12" s="51"/>
      <c r="E12" s="52">
        <v>328721</v>
      </c>
      <c r="F12" s="51">
        <v>176017</v>
      </c>
      <c r="G12" s="52">
        <v>82475</v>
      </c>
      <c r="H12" s="103">
        <f t="shared" si="0"/>
        <v>587213</v>
      </c>
      <c r="I12" s="52"/>
      <c r="J12" s="51">
        <f t="shared" si="1"/>
        <v>587213</v>
      </c>
      <c r="K12" s="51">
        <v>2085884</v>
      </c>
      <c r="L12" s="51"/>
      <c r="M12" s="51">
        <f t="shared" si="2"/>
        <v>2085884</v>
      </c>
      <c r="N12" s="51"/>
      <c r="O12" s="51">
        <f t="shared" si="3"/>
        <v>2085884</v>
      </c>
      <c r="P12" s="52">
        <f t="shared" si="4"/>
        <v>2673097</v>
      </c>
    </row>
    <row r="13" spans="1:17" ht="16.5" customHeight="1" x14ac:dyDescent="0.15">
      <c r="A13" s="53" t="s">
        <v>77</v>
      </c>
      <c r="B13" s="49">
        <v>1</v>
      </c>
      <c r="C13" s="60" t="s">
        <v>61</v>
      </c>
      <c r="D13" s="51"/>
      <c r="E13" s="51">
        <v>229997.09999999998</v>
      </c>
      <c r="F13" s="51">
        <v>158406.29999999999</v>
      </c>
      <c r="G13" s="51">
        <v>68583.3</v>
      </c>
      <c r="H13" s="103">
        <f t="shared" si="0"/>
        <v>456986.69999999995</v>
      </c>
      <c r="I13" s="51"/>
      <c r="J13" s="51">
        <f t="shared" si="1"/>
        <v>456986.69999999995</v>
      </c>
      <c r="K13" s="51">
        <v>1899042.7000000002</v>
      </c>
      <c r="L13" s="51"/>
      <c r="M13" s="51">
        <f t="shared" si="2"/>
        <v>1899042.7000000002</v>
      </c>
      <c r="N13" s="51"/>
      <c r="O13" s="51">
        <f t="shared" si="3"/>
        <v>1899042.7000000002</v>
      </c>
      <c r="P13" s="52">
        <f t="shared" si="4"/>
        <v>2356029.4000000004</v>
      </c>
    </row>
    <row r="14" spans="1:17" ht="16.5" customHeight="1" x14ac:dyDescent="0.25">
      <c r="A14" s="53"/>
      <c r="B14" s="49">
        <v>2</v>
      </c>
      <c r="C14" s="60"/>
      <c r="D14" s="51"/>
      <c r="E14" s="51">
        <v>264908.80000000005</v>
      </c>
      <c r="F14" s="51">
        <v>157061.20000000001</v>
      </c>
      <c r="G14" s="115">
        <v>61256.800000000003</v>
      </c>
      <c r="H14" s="103">
        <f t="shared" si="0"/>
        <v>483226.80000000005</v>
      </c>
      <c r="I14" s="51"/>
      <c r="J14" s="51">
        <f t="shared" si="1"/>
        <v>483226.80000000005</v>
      </c>
      <c r="K14" s="51">
        <v>1916730.7</v>
      </c>
      <c r="L14" s="51"/>
      <c r="M14" s="51">
        <f t="shared" si="2"/>
        <v>1916730.7</v>
      </c>
      <c r="N14" s="51"/>
      <c r="O14" s="51">
        <f t="shared" si="3"/>
        <v>1916730.7</v>
      </c>
      <c r="P14" s="51">
        <f t="shared" si="4"/>
        <v>2399957.5</v>
      </c>
    </row>
    <row r="15" spans="1:17" ht="16.5" customHeight="1" x14ac:dyDescent="0.25">
      <c r="A15" s="53"/>
      <c r="B15" s="49">
        <v>3</v>
      </c>
      <c r="C15" s="60"/>
      <c r="D15" s="51"/>
      <c r="E15" s="51">
        <v>226787</v>
      </c>
      <c r="F15" s="51">
        <v>168013.49999999997</v>
      </c>
      <c r="G15" s="115">
        <v>76721.2</v>
      </c>
      <c r="H15" s="103">
        <f t="shared" si="0"/>
        <v>471521.7</v>
      </c>
      <c r="I15" s="51"/>
      <c r="J15" s="51">
        <f t="shared" si="1"/>
        <v>471521.7</v>
      </c>
      <c r="K15" s="51">
        <v>1825994.9</v>
      </c>
      <c r="L15" s="51"/>
      <c r="M15" s="51">
        <f t="shared" si="2"/>
        <v>1825994.9</v>
      </c>
      <c r="N15" s="51"/>
      <c r="O15" s="51">
        <f t="shared" si="3"/>
        <v>1825994.9</v>
      </c>
      <c r="P15" s="52">
        <f t="shared" si="4"/>
        <v>2297516.6</v>
      </c>
    </row>
    <row r="16" spans="1:17" ht="16.5" customHeight="1" x14ac:dyDescent="0.25">
      <c r="A16" s="53"/>
      <c r="B16" s="49">
        <v>4</v>
      </c>
      <c r="C16" s="60"/>
      <c r="D16" s="51"/>
      <c r="E16" s="51">
        <v>285263.09999999992</v>
      </c>
      <c r="F16" s="51">
        <v>265341.2</v>
      </c>
      <c r="G16" s="115">
        <v>107785.2</v>
      </c>
      <c r="H16" s="103">
        <f t="shared" si="0"/>
        <v>658389.49999999988</v>
      </c>
      <c r="I16" s="51"/>
      <c r="J16" s="51">
        <f t="shared" si="1"/>
        <v>658389.49999999988</v>
      </c>
      <c r="K16" s="51">
        <v>2474540.9</v>
      </c>
      <c r="L16" s="51"/>
      <c r="M16" s="51">
        <f t="shared" si="2"/>
        <v>2474540.9</v>
      </c>
      <c r="N16" s="51"/>
      <c r="O16" s="51">
        <f t="shared" si="3"/>
        <v>2474540.9</v>
      </c>
      <c r="P16" s="52">
        <f t="shared" si="4"/>
        <v>3132930.4</v>
      </c>
    </row>
    <row r="17" spans="1:18" ht="16.5" customHeight="1" x14ac:dyDescent="0.25">
      <c r="A17" s="53"/>
      <c r="B17" s="49">
        <v>5</v>
      </c>
      <c r="C17" s="60"/>
      <c r="D17" s="51"/>
      <c r="E17" s="52">
        <v>365867.39999999997</v>
      </c>
      <c r="F17" s="51">
        <v>310473</v>
      </c>
      <c r="G17" s="115">
        <v>94190.1</v>
      </c>
      <c r="H17" s="103">
        <f t="shared" si="0"/>
        <v>770530.49999999988</v>
      </c>
      <c r="I17" s="51"/>
      <c r="J17" s="51">
        <f t="shared" si="1"/>
        <v>770530.49999999988</v>
      </c>
      <c r="K17" s="51">
        <v>2169732.1999999997</v>
      </c>
      <c r="L17" s="51"/>
      <c r="M17" s="51">
        <f t="shared" si="2"/>
        <v>2169732.1999999997</v>
      </c>
      <c r="N17" s="51"/>
      <c r="O17" s="51">
        <f t="shared" si="3"/>
        <v>2169732.1999999997</v>
      </c>
      <c r="P17" s="52">
        <f t="shared" si="4"/>
        <v>2940262.6999999997</v>
      </c>
      <c r="R17" s="34"/>
    </row>
    <row r="18" spans="1:18" ht="16.5" customHeight="1" x14ac:dyDescent="0.25">
      <c r="A18" s="53"/>
      <c r="B18" s="49">
        <v>6</v>
      </c>
      <c r="C18" s="60"/>
      <c r="D18" s="51"/>
      <c r="E18" s="51">
        <v>239761.40000000002</v>
      </c>
      <c r="F18" s="51">
        <v>248300.60000000003</v>
      </c>
      <c r="G18" s="115">
        <v>83067.60000000002</v>
      </c>
      <c r="H18" s="103">
        <f t="shared" si="0"/>
        <v>571129.60000000009</v>
      </c>
      <c r="I18" s="51"/>
      <c r="J18" s="51">
        <f t="shared" si="1"/>
        <v>571129.60000000009</v>
      </c>
      <c r="K18" s="51">
        <v>1986901.5</v>
      </c>
      <c r="L18" s="51"/>
      <c r="M18" s="51">
        <f t="shared" si="2"/>
        <v>1986901.5</v>
      </c>
      <c r="N18" s="51"/>
      <c r="O18" s="51">
        <f t="shared" si="3"/>
        <v>1986901.5</v>
      </c>
      <c r="P18" s="52">
        <f t="shared" si="4"/>
        <v>2558031.1</v>
      </c>
      <c r="R18" s="106"/>
    </row>
    <row r="19" spans="1:18" ht="16.5" customHeight="1" x14ac:dyDescent="0.25">
      <c r="A19" s="53"/>
      <c r="B19" s="49">
        <v>7</v>
      </c>
      <c r="C19" s="60"/>
      <c r="D19" s="51"/>
      <c r="E19" s="51">
        <v>268584.90000000002</v>
      </c>
      <c r="F19" s="51">
        <v>307108</v>
      </c>
      <c r="G19" s="115">
        <v>97475.599999999991</v>
      </c>
      <c r="H19" s="103">
        <f t="shared" si="0"/>
        <v>673168.5</v>
      </c>
      <c r="I19" s="51"/>
      <c r="J19" s="51">
        <f t="shared" si="1"/>
        <v>673168.5</v>
      </c>
      <c r="K19" s="51">
        <v>2205056.6</v>
      </c>
      <c r="L19" s="51"/>
      <c r="M19" s="51">
        <f t="shared" si="2"/>
        <v>2205056.6</v>
      </c>
      <c r="N19" s="51"/>
      <c r="O19" s="51">
        <f t="shared" si="3"/>
        <v>2205056.6</v>
      </c>
      <c r="P19" s="52">
        <f t="shared" si="4"/>
        <v>2878225.1</v>
      </c>
      <c r="R19" s="106"/>
    </row>
    <row r="20" spans="1:18" ht="16.5" customHeight="1" x14ac:dyDescent="0.25">
      <c r="A20" s="53"/>
      <c r="B20" s="49">
        <v>8</v>
      </c>
      <c r="C20" s="60"/>
      <c r="D20" s="51"/>
      <c r="E20" s="51">
        <v>398831.50000000006</v>
      </c>
      <c r="F20" s="51">
        <v>211233.59999999998</v>
      </c>
      <c r="G20" s="115">
        <v>91855.6</v>
      </c>
      <c r="H20" s="103">
        <f t="shared" si="0"/>
        <v>701920.70000000007</v>
      </c>
      <c r="I20" s="51"/>
      <c r="J20" s="51">
        <f t="shared" si="1"/>
        <v>701920.70000000007</v>
      </c>
      <c r="K20" s="51">
        <v>2196206.2000000002</v>
      </c>
      <c r="L20" s="51"/>
      <c r="M20" s="51">
        <f t="shared" si="2"/>
        <v>2196206.2000000002</v>
      </c>
      <c r="N20" s="51"/>
      <c r="O20" s="51">
        <f t="shared" si="3"/>
        <v>2196206.2000000002</v>
      </c>
      <c r="P20" s="52">
        <f t="shared" si="4"/>
        <v>2898126.9000000004</v>
      </c>
      <c r="R20" s="106"/>
    </row>
    <row r="21" spans="1:18" ht="16.5" customHeight="1" x14ac:dyDescent="0.25">
      <c r="A21" s="53"/>
      <c r="B21" s="49">
        <v>9</v>
      </c>
      <c r="C21" s="60"/>
      <c r="D21" s="51"/>
      <c r="E21" s="51">
        <v>272024.7</v>
      </c>
      <c r="F21" s="51">
        <v>184344</v>
      </c>
      <c r="G21" s="115">
        <v>92654.799999999988</v>
      </c>
      <c r="H21" s="103">
        <f t="shared" si="0"/>
        <v>549023.5</v>
      </c>
      <c r="I21" s="51"/>
      <c r="J21" s="51">
        <f t="shared" si="1"/>
        <v>549023.5</v>
      </c>
      <c r="K21" s="51">
        <v>1870947.9</v>
      </c>
      <c r="L21" s="51"/>
      <c r="M21" s="51">
        <f t="shared" si="2"/>
        <v>1870947.9</v>
      </c>
      <c r="N21" s="51"/>
      <c r="O21" s="51">
        <f t="shared" si="3"/>
        <v>1870947.9</v>
      </c>
      <c r="P21" s="52">
        <f t="shared" si="4"/>
        <v>2419971.4</v>
      </c>
      <c r="R21" s="106"/>
    </row>
    <row r="22" spans="1:18" ht="16.5" customHeight="1" x14ac:dyDescent="0.25">
      <c r="A22" s="53"/>
      <c r="B22" s="49">
        <v>10</v>
      </c>
      <c r="C22" s="60"/>
      <c r="D22" s="51"/>
      <c r="E22" s="51">
        <v>339070.39999999997</v>
      </c>
      <c r="F22" s="51">
        <v>266084.09999999998</v>
      </c>
      <c r="G22" s="115">
        <v>147800.4</v>
      </c>
      <c r="H22" s="103">
        <f t="shared" si="0"/>
        <v>752954.9</v>
      </c>
      <c r="I22" s="51"/>
      <c r="J22" s="51">
        <f t="shared" si="1"/>
        <v>752954.9</v>
      </c>
      <c r="K22" s="51">
        <v>2645817.5</v>
      </c>
      <c r="L22" s="51"/>
      <c r="M22" s="51">
        <f t="shared" si="2"/>
        <v>2645817.5</v>
      </c>
      <c r="N22" s="51"/>
      <c r="O22" s="51">
        <f t="shared" si="3"/>
        <v>2645817.5</v>
      </c>
      <c r="P22" s="52">
        <f t="shared" si="4"/>
        <v>3398772.4</v>
      </c>
      <c r="R22" s="106"/>
    </row>
    <row r="23" spans="1:18" ht="16.5" customHeight="1" x14ac:dyDescent="0.25">
      <c r="A23" s="53"/>
      <c r="B23" s="49">
        <v>11</v>
      </c>
      <c r="C23" s="60"/>
      <c r="D23" s="51"/>
      <c r="E23" s="51">
        <v>291649.80000000005</v>
      </c>
      <c r="F23" s="52">
        <v>208753.90000000002</v>
      </c>
      <c r="G23" s="115">
        <v>107121.99999999999</v>
      </c>
      <c r="H23" s="103">
        <f t="shared" si="0"/>
        <v>607525.70000000007</v>
      </c>
      <c r="I23" s="51"/>
      <c r="J23" s="51">
        <f t="shared" si="1"/>
        <v>607525.70000000007</v>
      </c>
      <c r="K23" s="51">
        <v>2369342</v>
      </c>
      <c r="L23" s="51"/>
      <c r="M23" s="51">
        <f t="shared" si="2"/>
        <v>2369342</v>
      </c>
      <c r="N23" s="51"/>
      <c r="O23" s="51">
        <f t="shared" si="3"/>
        <v>2369342</v>
      </c>
      <c r="P23" s="52">
        <f t="shared" si="4"/>
        <v>2976867.7</v>
      </c>
      <c r="R23" s="106"/>
    </row>
    <row r="24" spans="1:18" x14ac:dyDescent="0.25">
      <c r="A24" s="53"/>
      <c r="B24" s="49">
        <v>12</v>
      </c>
      <c r="C24" s="60"/>
      <c r="D24" s="51"/>
      <c r="E24" s="51">
        <v>510415</v>
      </c>
      <c r="F24" s="51">
        <v>206265.69999999998</v>
      </c>
      <c r="G24" s="115">
        <v>112853</v>
      </c>
      <c r="H24" s="103">
        <f t="shared" si="0"/>
        <v>829533.7</v>
      </c>
      <c r="I24" s="51"/>
      <c r="J24" s="51">
        <f t="shared" si="1"/>
        <v>829533.7</v>
      </c>
      <c r="K24" s="51">
        <v>2447490.1</v>
      </c>
      <c r="L24" s="51"/>
      <c r="M24" s="51">
        <f t="shared" si="2"/>
        <v>2447490.1</v>
      </c>
      <c r="N24" s="51"/>
      <c r="O24" s="52">
        <f t="shared" si="3"/>
        <v>2447490.1</v>
      </c>
      <c r="P24" s="51">
        <f t="shared" si="4"/>
        <v>3277023.8</v>
      </c>
      <c r="Q24" s="34"/>
      <c r="R24" s="106"/>
    </row>
    <row r="25" spans="1:18" x14ac:dyDescent="0.25">
      <c r="A25" s="53" t="s">
        <v>80</v>
      </c>
      <c r="B25" s="49">
        <v>1</v>
      </c>
      <c r="C25" s="60" t="s">
        <v>61</v>
      </c>
      <c r="D25" s="51"/>
      <c r="E25" s="51">
        <v>336487.2</v>
      </c>
      <c r="F25" s="51">
        <v>208626.00000000003</v>
      </c>
      <c r="G25" s="130">
        <v>103477.09999999999</v>
      </c>
      <c r="H25" s="103">
        <f t="shared" si="0"/>
        <v>648590.30000000005</v>
      </c>
      <c r="I25" s="51"/>
      <c r="J25" s="51">
        <f t="shared" si="1"/>
        <v>648590.30000000005</v>
      </c>
      <c r="K25" s="51">
        <v>2464037.3000000003</v>
      </c>
      <c r="L25" s="51"/>
      <c r="M25" s="51">
        <f t="shared" si="2"/>
        <v>2464037.3000000003</v>
      </c>
      <c r="N25" s="51"/>
      <c r="O25" s="51">
        <f t="shared" si="3"/>
        <v>2464037.3000000003</v>
      </c>
      <c r="P25" s="52">
        <f t="shared" si="4"/>
        <v>3112627.6000000006</v>
      </c>
      <c r="R25" s="106"/>
    </row>
    <row r="26" spans="1:18" x14ac:dyDescent="0.25">
      <c r="A26" s="53"/>
      <c r="B26" s="49">
        <v>2</v>
      </c>
      <c r="C26" s="60"/>
      <c r="D26" s="51"/>
      <c r="E26" s="51">
        <v>254869.50000000003</v>
      </c>
      <c r="F26" s="51">
        <v>189335.5</v>
      </c>
      <c r="G26" s="130">
        <v>104189.1</v>
      </c>
      <c r="H26" s="103">
        <f t="shared" si="0"/>
        <v>548394.1</v>
      </c>
      <c r="I26" s="51"/>
      <c r="J26" s="51">
        <f t="shared" si="1"/>
        <v>548394.1</v>
      </c>
      <c r="K26" s="51">
        <v>2380238.5000000005</v>
      </c>
      <c r="L26" s="51"/>
      <c r="M26" s="51">
        <f t="shared" si="2"/>
        <v>2380238.5000000005</v>
      </c>
      <c r="N26" s="51"/>
      <c r="O26" s="51">
        <f t="shared" si="3"/>
        <v>2380238.5000000005</v>
      </c>
      <c r="P26" s="52">
        <f t="shared" si="4"/>
        <v>2928632.6000000006</v>
      </c>
      <c r="R26" s="106"/>
    </row>
    <row r="27" spans="1:18" x14ac:dyDescent="0.25">
      <c r="A27" s="53"/>
      <c r="B27" s="49">
        <v>3</v>
      </c>
      <c r="C27" s="60"/>
      <c r="D27" s="51"/>
      <c r="E27" s="51">
        <v>248717.89999999997</v>
      </c>
      <c r="F27" s="51">
        <v>145889</v>
      </c>
      <c r="G27" s="115">
        <v>76393.5</v>
      </c>
      <c r="H27" s="103">
        <f t="shared" si="0"/>
        <v>471000.39999999997</v>
      </c>
      <c r="I27" s="51">
        <v>62022</v>
      </c>
      <c r="J27" s="51">
        <f t="shared" si="1"/>
        <v>533022.39999999991</v>
      </c>
      <c r="K27" s="51">
        <v>1968183.4</v>
      </c>
      <c r="L27" s="51"/>
      <c r="M27" s="51">
        <f>K27+L27</f>
        <v>1968183.4</v>
      </c>
      <c r="N27" s="51">
        <v>338221</v>
      </c>
      <c r="O27" s="51">
        <f t="shared" si="3"/>
        <v>2306404.4</v>
      </c>
      <c r="P27" s="52">
        <f t="shared" si="4"/>
        <v>2839426.8</v>
      </c>
      <c r="R27" s="106"/>
    </row>
    <row r="28" spans="1:18" x14ac:dyDescent="0.25">
      <c r="A28" s="53"/>
      <c r="B28" s="49">
        <v>4</v>
      </c>
      <c r="C28" s="60"/>
      <c r="D28" s="51"/>
      <c r="E28" s="51">
        <v>280270</v>
      </c>
      <c r="F28" s="51">
        <v>168546.30000000002</v>
      </c>
      <c r="G28" s="115">
        <v>132112.5</v>
      </c>
      <c r="H28" s="103">
        <f>SUM(E28:G28)</f>
        <v>580928.80000000005</v>
      </c>
      <c r="I28" s="51">
        <v>54919.19999999999</v>
      </c>
      <c r="J28" s="51">
        <f>H28+I28</f>
        <v>635848</v>
      </c>
      <c r="K28" s="51">
        <v>2180289.7999999998</v>
      </c>
      <c r="L28" s="51"/>
      <c r="M28" s="51">
        <f>K28+L28</f>
        <v>2180289.7999999998</v>
      </c>
      <c r="N28" s="51">
        <v>386495.60000000003</v>
      </c>
      <c r="O28" s="51">
        <f>M28+N28</f>
        <v>2566785.4</v>
      </c>
      <c r="P28" s="52">
        <f>J28+O28</f>
        <v>3202633.4</v>
      </c>
      <c r="R28" s="106"/>
    </row>
    <row r="29" spans="1:18" x14ac:dyDescent="0.25">
      <c r="A29" s="53"/>
      <c r="B29" s="49">
        <v>5</v>
      </c>
      <c r="C29" s="60"/>
      <c r="D29" s="51"/>
      <c r="E29" s="51">
        <v>318535.59999999998</v>
      </c>
      <c r="F29" s="51">
        <v>215070.9</v>
      </c>
      <c r="G29" s="115">
        <v>112236</v>
      </c>
      <c r="H29" s="103">
        <f>SUM(E29:G29)</f>
        <v>645842.5</v>
      </c>
      <c r="I29" s="51">
        <v>60021.399999999994</v>
      </c>
      <c r="J29" s="51">
        <f>H29+I29</f>
        <v>705863.9</v>
      </c>
      <c r="K29" s="51">
        <v>2391700.2000000007</v>
      </c>
      <c r="L29" s="51"/>
      <c r="M29" s="51">
        <f>K29+L29</f>
        <v>2391700.2000000007</v>
      </c>
      <c r="N29" s="51">
        <v>459180.7</v>
      </c>
      <c r="O29" s="51">
        <f>M29+N29</f>
        <v>2850880.9000000008</v>
      </c>
      <c r="P29" s="52">
        <f>J29+O29</f>
        <v>3556744.8000000007</v>
      </c>
      <c r="R29" s="106"/>
    </row>
    <row r="30" spans="1:18" x14ac:dyDescent="0.25">
      <c r="A30" s="55"/>
      <c r="B30" s="56">
        <v>6</v>
      </c>
      <c r="C30" s="105"/>
      <c r="D30" s="59"/>
      <c r="E30" s="59">
        <v>246933</v>
      </c>
      <c r="F30" s="59">
        <v>196351.8</v>
      </c>
      <c r="G30" s="114">
        <v>90540.6</v>
      </c>
      <c r="H30" s="111">
        <f>SUM(E30:G30)</f>
        <v>533825.4</v>
      </c>
      <c r="I30" s="59">
        <v>65013.200000000004</v>
      </c>
      <c r="J30" s="59">
        <f>H30+I30</f>
        <v>598838.6</v>
      </c>
      <c r="K30" s="59">
        <v>1763732.7000000002</v>
      </c>
      <c r="L30" s="59"/>
      <c r="M30" s="59">
        <f>K30+L30</f>
        <v>1763732.7000000002</v>
      </c>
      <c r="N30" s="59">
        <v>375395.6</v>
      </c>
      <c r="O30" s="59">
        <f>M30+N30</f>
        <v>2139128.3000000003</v>
      </c>
      <c r="P30" s="58">
        <f>J30+O30</f>
        <v>2737966.9000000004</v>
      </c>
      <c r="R30" s="107"/>
    </row>
    <row r="31" spans="1:18" x14ac:dyDescent="0.15">
      <c r="E31" s="75"/>
      <c r="F31" s="75"/>
      <c r="G31" s="75"/>
      <c r="H31" s="75"/>
      <c r="I31" s="75"/>
      <c r="J31" s="75"/>
      <c r="K31" s="75"/>
      <c r="R31" s="34"/>
    </row>
    <row r="32" spans="1:18" x14ac:dyDescent="0.15">
      <c r="D32" s="104"/>
      <c r="E32" s="78"/>
      <c r="F32" s="78"/>
      <c r="G32" s="78"/>
      <c r="H32" s="87"/>
      <c r="I32" s="87"/>
      <c r="J32" s="87"/>
      <c r="K32" s="77"/>
      <c r="L32" s="87"/>
      <c r="M32" s="87"/>
      <c r="N32" s="87"/>
      <c r="O32" s="87"/>
      <c r="P32" s="87"/>
      <c r="Q32" s="34"/>
    </row>
    <row r="33" spans="5:17" x14ac:dyDescent="0.15">
      <c r="E33" s="74"/>
      <c r="F33" s="74"/>
      <c r="G33" s="74"/>
      <c r="H33" s="34"/>
      <c r="I33" s="34"/>
      <c r="J33" s="34"/>
      <c r="K33" s="77"/>
      <c r="L33" s="34"/>
      <c r="M33" s="34"/>
      <c r="N33" s="34"/>
      <c r="O33" s="34"/>
      <c r="P33" s="34"/>
      <c r="Q33" s="34"/>
    </row>
    <row r="34" spans="5:17" x14ac:dyDescent="0.15">
      <c r="E34" s="74"/>
      <c r="F34" s="74"/>
      <c r="G34" s="74"/>
      <c r="H34" s="34"/>
      <c r="I34" s="34"/>
      <c r="J34" s="34"/>
      <c r="K34" s="77"/>
      <c r="L34" s="34"/>
      <c r="M34" s="34"/>
      <c r="N34" s="34"/>
      <c r="O34" s="34"/>
      <c r="P34" s="34"/>
      <c r="Q34" s="34"/>
    </row>
    <row r="35" spans="5:17" x14ac:dyDescent="0.15">
      <c r="E35" s="74"/>
      <c r="F35" s="74"/>
      <c r="G35" s="74"/>
      <c r="H35" s="34"/>
      <c r="I35" s="34"/>
      <c r="J35" s="34"/>
      <c r="K35" s="77"/>
      <c r="L35" s="34"/>
      <c r="M35" s="34"/>
      <c r="N35" s="34"/>
      <c r="O35" s="34"/>
      <c r="P35" s="34"/>
      <c r="Q35" s="34"/>
    </row>
    <row r="36" spans="5:17" x14ac:dyDescent="0.15">
      <c r="E36" s="74"/>
      <c r="F36" s="74"/>
      <c r="G36" s="74"/>
      <c r="H36" s="34"/>
      <c r="I36" s="34"/>
      <c r="J36" s="34"/>
      <c r="K36" s="77"/>
      <c r="L36" s="34"/>
      <c r="M36" s="34"/>
      <c r="N36" s="34"/>
      <c r="O36" s="34"/>
      <c r="P36" s="34"/>
      <c r="Q36" s="34"/>
    </row>
    <row r="37" spans="5:17" x14ac:dyDescent="0.15">
      <c r="E37" s="74"/>
      <c r="F37" s="74"/>
      <c r="G37" s="74"/>
      <c r="H37" s="34"/>
      <c r="I37" s="34"/>
      <c r="J37" s="34"/>
      <c r="K37" s="77"/>
      <c r="L37" s="34"/>
      <c r="M37" s="34"/>
      <c r="N37" s="34"/>
      <c r="O37" s="34"/>
      <c r="P37" s="34"/>
      <c r="Q37" s="34"/>
    </row>
    <row r="38" spans="5:17" x14ac:dyDescent="0.15">
      <c r="E38" s="74"/>
      <c r="F38" s="74"/>
      <c r="G38" s="74"/>
      <c r="H38" s="34"/>
      <c r="I38" s="34"/>
      <c r="J38" s="34"/>
      <c r="K38" s="77"/>
      <c r="L38" s="34"/>
      <c r="M38" s="34"/>
      <c r="N38" s="34"/>
      <c r="O38" s="34"/>
      <c r="P38" s="34"/>
      <c r="Q38" s="34"/>
    </row>
    <row r="39" spans="5:17" x14ac:dyDescent="0.15">
      <c r="E39" s="74"/>
      <c r="F39" s="74"/>
      <c r="G39" s="7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5:17" x14ac:dyDescent="0.15">
      <c r="E40" s="74"/>
      <c r="F40" s="74"/>
      <c r="G40" s="7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5:17" x14ac:dyDescent="0.15">
      <c r="E41" s="74"/>
      <c r="F41" s="74"/>
      <c r="G41" s="7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5:17" x14ac:dyDescent="0.15">
      <c r="E42" s="74"/>
      <c r="F42" s="74"/>
      <c r="G42" s="7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5:17" x14ac:dyDescent="0.15">
      <c r="E43" s="74"/>
      <c r="F43" s="74"/>
      <c r="G43" s="7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5:17" x14ac:dyDescent="0.15">
      <c r="E44" s="74"/>
      <c r="F44" s="74"/>
      <c r="G44" s="7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5:17" x14ac:dyDescent="0.15">
      <c r="E45" s="107"/>
      <c r="F45" s="107"/>
      <c r="G45" s="107"/>
      <c r="H45" s="34"/>
      <c r="I45" s="34"/>
      <c r="J45" s="34"/>
      <c r="K45" s="75"/>
      <c r="L45" s="34"/>
      <c r="M45" s="34"/>
      <c r="N45" s="34"/>
      <c r="O45" s="34"/>
      <c r="P45" s="34"/>
      <c r="Q45" s="34"/>
    </row>
    <row r="46" spans="5:17" x14ac:dyDescent="0.15"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Normal="100" workbookViewId="0"/>
  </sheetViews>
  <sheetFormatPr defaultColWidth="7.5" defaultRowHeight="12" x14ac:dyDescent="0.15"/>
  <cols>
    <col min="1" max="1" width="0.625" style="135" customWidth="1"/>
    <col min="2" max="2" width="5" style="135" customWidth="1"/>
    <col min="3" max="3" width="2.75" style="135" customWidth="1"/>
    <col min="4" max="4" width="4.5" style="135" customWidth="1"/>
    <col min="5" max="5" width="4.875" style="135" customWidth="1"/>
    <col min="6" max="6" width="5.375" style="135" customWidth="1"/>
    <col min="7" max="7" width="5.625" style="135" customWidth="1"/>
    <col min="8" max="8" width="7.625" style="135" customWidth="1"/>
    <col min="9" max="10" width="5.375" style="135" customWidth="1"/>
    <col min="11" max="11" width="5.25" style="135" customWidth="1"/>
    <col min="12" max="12" width="7.5" style="135" customWidth="1"/>
    <col min="13" max="13" width="5.5" style="135" customWidth="1"/>
    <col min="14" max="14" width="5.875" style="135" customWidth="1"/>
    <col min="15" max="15" width="5.75" style="135" customWidth="1"/>
    <col min="16" max="16" width="7.625" style="135" customWidth="1"/>
    <col min="17" max="19" width="5.875" style="135" customWidth="1"/>
    <col min="20" max="20" width="7.625" style="135" customWidth="1"/>
    <col min="21" max="21" width="5.25" style="135" customWidth="1"/>
    <col min="22" max="22" width="5" style="135" customWidth="1"/>
    <col min="23" max="23" width="5.5" style="135" customWidth="1"/>
    <col min="24" max="24" width="8.125" style="135" customWidth="1"/>
    <col min="25" max="16384" width="7.5" style="135"/>
  </cols>
  <sheetData>
    <row r="1" spans="2:36" ht="6" customHeight="1" x14ac:dyDescent="0.15"/>
    <row r="2" spans="2:36" ht="6.75" customHeight="1" x14ac:dyDescent="0.15"/>
    <row r="3" spans="2:36" x14ac:dyDescent="0.15">
      <c r="B3" s="135" t="s">
        <v>179</v>
      </c>
    </row>
    <row r="4" spans="2:36" ht="9" customHeight="1" x14ac:dyDescent="0.15">
      <c r="X4" s="137" t="s">
        <v>87</v>
      </c>
    </row>
    <row r="5" spans="2:36" ht="6" customHeight="1" x14ac:dyDescent="0.15">
      <c r="B5" s="150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2:36" ht="11.25" customHeight="1" x14ac:dyDescent="0.15">
      <c r="B6" s="154"/>
      <c r="C6" s="166" t="s">
        <v>88</v>
      </c>
      <c r="D6" s="237"/>
      <c r="E6" s="139" t="s">
        <v>473</v>
      </c>
      <c r="F6" s="295"/>
      <c r="G6" s="295"/>
      <c r="H6" s="295"/>
      <c r="I6" s="139" t="s">
        <v>474</v>
      </c>
      <c r="J6" s="295"/>
      <c r="K6" s="295"/>
      <c r="L6" s="295"/>
      <c r="M6" s="139" t="s">
        <v>475</v>
      </c>
      <c r="N6" s="295"/>
      <c r="O6" s="295"/>
      <c r="P6" s="295"/>
      <c r="Q6" s="139" t="s">
        <v>476</v>
      </c>
      <c r="R6" s="295"/>
      <c r="S6" s="295"/>
      <c r="T6" s="295"/>
      <c r="U6" s="139" t="s">
        <v>477</v>
      </c>
      <c r="V6" s="295"/>
      <c r="W6" s="295"/>
      <c r="X6" s="296"/>
      <c r="Z6" s="177"/>
      <c r="AA6" s="312"/>
      <c r="AB6" s="312"/>
      <c r="AC6" s="312"/>
      <c r="AD6" s="312"/>
      <c r="AE6" s="312"/>
      <c r="AF6" s="312"/>
      <c r="AG6" s="312"/>
      <c r="AH6" s="312"/>
      <c r="AI6" s="312"/>
      <c r="AJ6" s="312"/>
    </row>
    <row r="7" spans="2:36" ht="11.25" customHeight="1" x14ac:dyDescent="0.15">
      <c r="B7" s="154"/>
      <c r="C7" s="149"/>
      <c r="D7" s="160"/>
      <c r="E7" s="149"/>
      <c r="F7" s="150"/>
      <c r="G7" s="150"/>
      <c r="H7" s="150"/>
      <c r="I7" s="149"/>
      <c r="J7" s="150"/>
      <c r="K7" s="150"/>
      <c r="L7" s="150"/>
      <c r="M7" s="149"/>
      <c r="N7" s="150"/>
      <c r="O7" s="150"/>
      <c r="P7" s="150"/>
      <c r="Q7" s="149"/>
      <c r="R7" s="150"/>
      <c r="S7" s="150"/>
      <c r="T7" s="150"/>
      <c r="U7" s="149"/>
      <c r="V7" s="150"/>
      <c r="W7" s="150"/>
      <c r="X7" s="160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2:36" ht="11.25" customHeight="1" x14ac:dyDescent="0.15">
      <c r="B8" s="154" t="s">
        <v>94</v>
      </c>
      <c r="C8" s="134"/>
      <c r="E8" s="147" t="s">
        <v>478</v>
      </c>
      <c r="F8" s="148" t="s">
        <v>479</v>
      </c>
      <c r="G8" s="143" t="s">
        <v>97</v>
      </c>
      <c r="H8" s="148" t="s">
        <v>98</v>
      </c>
      <c r="I8" s="147" t="s">
        <v>478</v>
      </c>
      <c r="J8" s="148" t="s">
        <v>479</v>
      </c>
      <c r="K8" s="143" t="s">
        <v>97</v>
      </c>
      <c r="L8" s="148" t="s">
        <v>98</v>
      </c>
      <c r="M8" s="147" t="s">
        <v>478</v>
      </c>
      <c r="N8" s="148" t="s">
        <v>479</v>
      </c>
      <c r="O8" s="143" t="s">
        <v>97</v>
      </c>
      <c r="P8" s="148" t="s">
        <v>98</v>
      </c>
      <c r="Q8" s="147" t="s">
        <v>478</v>
      </c>
      <c r="R8" s="148" t="s">
        <v>479</v>
      </c>
      <c r="S8" s="143" t="s">
        <v>97</v>
      </c>
      <c r="T8" s="148" t="s">
        <v>98</v>
      </c>
      <c r="U8" s="147" t="s">
        <v>478</v>
      </c>
      <c r="V8" s="148" t="s">
        <v>479</v>
      </c>
      <c r="W8" s="143" t="s">
        <v>97</v>
      </c>
      <c r="X8" s="148" t="s">
        <v>98</v>
      </c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2:36" ht="11.25" customHeight="1" x14ac:dyDescent="0.15">
      <c r="B9" s="149"/>
      <c r="C9" s="150"/>
      <c r="D9" s="150"/>
      <c r="E9" s="151"/>
      <c r="F9" s="152"/>
      <c r="G9" s="153" t="s">
        <v>99</v>
      </c>
      <c r="H9" s="152"/>
      <c r="I9" s="151"/>
      <c r="J9" s="152"/>
      <c r="K9" s="153" t="s">
        <v>99</v>
      </c>
      <c r="L9" s="152"/>
      <c r="M9" s="151"/>
      <c r="N9" s="152"/>
      <c r="O9" s="153" t="s">
        <v>99</v>
      </c>
      <c r="P9" s="152"/>
      <c r="Q9" s="151"/>
      <c r="R9" s="152"/>
      <c r="S9" s="153" t="s">
        <v>99</v>
      </c>
      <c r="T9" s="152"/>
      <c r="U9" s="151"/>
      <c r="V9" s="152"/>
      <c r="W9" s="153" t="s">
        <v>99</v>
      </c>
      <c r="X9" s="152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2:36" ht="11.25" customHeight="1" x14ac:dyDescent="0.15">
      <c r="B10" s="154" t="s">
        <v>0</v>
      </c>
      <c r="C10" s="134">
        <v>22</v>
      </c>
      <c r="D10" s="135" t="s">
        <v>1</v>
      </c>
      <c r="E10" s="147" t="s">
        <v>151</v>
      </c>
      <c r="F10" s="242" t="s">
        <v>151</v>
      </c>
      <c r="G10" s="143" t="s">
        <v>151</v>
      </c>
      <c r="H10" s="242" t="s">
        <v>151</v>
      </c>
      <c r="I10" s="147" t="s">
        <v>151</v>
      </c>
      <c r="J10" s="242" t="s">
        <v>151</v>
      </c>
      <c r="K10" s="143" t="s">
        <v>151</v>
      </c>
      <c r="L10" s="242" t="s">
        <v>151</v>
      </c>
      <c r="M10" s="147" t="s">
        <v>151</v>
      </c>
      <c r="N10" s="242" t="s">
        <v>151</v>
      </c>
      <c r="O10" s="143" t="s">
        <v>151</v>
      </c>
      <c r="P10" s="242" t="s">
        <v>151</v>
      </c>
      <c r="Q10" s="147" t="s">
        <v>151</v>
      </c>
      <c r="R10" s="242" t="s">
        <v>151</v>
      </c>
      <c r="S10" s="143" t="s">
        <v>151</v>
      </c>
      <c r="T10" s="242" t="s">
        <v>151</v>
      </c>
      <c r="U10" s="147" t="s">
        <v>151</v>
      </c>
      <c r="V10" s="242" t="s">
        <v>151</v>
      </c>
      <c r="W10" s="143" t="s">
        <v>151</v>
      </c>
      <c r="X10" s="242" t="s">
        <v>151</v>
      </c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</row>
    <row r="11" spans="2:36" ht="11.25" customHeight="1" x14ac:dyDescent="0.15">
      <c r="B11" s="154"/>
      <c r="C11" s="134">
        <v>23</v>
      </c>
      <c r="D11" s="134"/>
      <c r="E11" s="147" t="s">
        <v>151</v>
      </c>
      <c r="F11" s="242" t="s">
        <v>151</v>
      </c>
      <c r="G11" s="143" t="s">
        <v>151</v>
      </c>
      <c r="H11" s="242" t="s">
        <v>151</v>
      </c>
      <c r="I11" s="147" t="s">
        <v>151</v>
      </c>
      <c r="J11" s="242" t="s">
        <v>151</v>
      </c>
      <c r="K11" s="143" t="s">
        <v>151</v>
      </c>
      <c r="L11" s="242" t="s">
        <v>151</v>
      </c>
      <c r="M11" s="147" t="s">
        <v>151</v>
      </c>
      <c r="N11" s="242" t="s">
        <v>151</v>
      </c>
      <c r="O11" s="143" t="s">
        <v>151</v>
      </c>
      <c r="P11" s="242" t="s">
        <v>151</v>
      </c>
      <c r="Q11" s="147" t="s">
        <v>151</v>
      </c>
      <c r="R11" s="242" t="s">
        <v>151</v>
      </c>
      <c r="S11" s="143" t="s">
        <v>151</v>
      </c>
      <c r="T11" s="242" t="s">
        <v>151</v>
      </c>
      <c r="U11" s="147" t="s">
        <v>151</v>
      </c>
      <c r="V11" s="242" t="s">
        <v>151</v>
      </c>
      <c r="W11" s="143" t="s">
        <v>151</v>
      </c>
      <c r="X11" s="242" t="s">
        <v>151</v>
      </c>
      <c r="Z11" s="134"/>
    </row>
    <row r="12" spans="2:36" ht="11.25" customHeight="1" x14ac:dyDescent="0.15">
      <c r="B12" s="149"/>
      <c r="C12" s="150">
        <v>24</v>
      </c>
      <c r="D12" s="160"/>
      <c r="E12" s="153" t="s">
        <v>151</v>
      </c>
      <c r="F12" s="152" t="s">
        <v>151</v>
      </c>
      <c r="G12" s="297">
        <v>0</v>
      </c>
      <c r="H12" s="152" t="s">
        <v>151</v>
      </c>
      <c r="I12" s="151" t="s">
        <v>151</v>
      </c>
      <c r="J12" s="152" t="s">
        <v>151</v>
      </c>
      <c r="K12" s="297">
        <v>0</v>
      </c>
      <c r="L12" s="152" t="s">
        <v>151</v>
      </c>
      <c r="M12" s="151" t="s">
        <v>151</v>
      </c>
      <c r="N12" s="152" t="s">
        <v>151</v>
      </c>
      <c r="O12" s="297">
        <v>0</v>
      </c>
      <c r="P12" s="152" t="s">
        <v>151</v>
      </c>
      <c r="Q12" s="151" t="s">
        <v>151</v>
      </c>
      <c r="R12" s="152" t="s">
        <v>151</v>
      </c>
      <c r="S12" s="297">
        <v>0</v>
      </c>
      <c r="T12" s="152" t="s">
        <v>151</v>
      </c>
      <c r="U12" s="151" t="s">
        <v>151</v>
      </c>
      <c r="V12" s="152" t="s">
        <v>151</v>
      </c>
      <c r="W12" s="297">
        <v>0</v>
      </c>
      <c r="X12" s="152" t="s">
        <v>151</v>
      </c>
      <c r="Z12" s="134"/>
    </row>
    <row r="13" spans="2:36" ht="11.25" customHeight="1" x14ac:dyDescent="0.15">
      <c r="B13" s="154"/>
      <c r="C13" s="134"/>
      <c r="D13" s="155"/>
      <c r="E13" s="220">
        <v>0</v>
      </c>
      <c r="F13" s="220">
        <v>0</v>
      </c>
      <c r="G13" s="220">
        <v>0</v>
      </c>
      <c r="H13" s="220">
        <v>0</v>
      </c>
      <c r="I13" s="220">
        <v>0</v>
      </c>
      <c r="J13" s="220">
        <v>0</v>
      </c>
      <c r="K13" s="220">
        <v>0</v>
      </c>
      <c r="L13" s="220">
        <v>0</v>
      </c>
      <c r="M13" s="220">
        <v>0</v>
      </c>
      <c r="N13" s="220">
        <v>0</v>
      </c>
      <c r="O13" s="220">
        <v>0</v>
      </c>
      <c r="P13" s="220">
        <v>0</v>
      </c>
      <c r="Q13" s="220">
        <v>0</v>
      </c>
      <c r="R13" s="220">
        <v>0</v>
      </c>
      <c r="S13" s="220">
        <v>0</v>
      </c>
      <c r="T13" s="220">
        <v>0</v>
      </c>
      <c r="U13" s="220">
        <v>0</v>
      </c>
      <c r="V13" s="220">
        <v>0</v>
      </c>
      <c r="W13" s="220">
        <v>0</v>
      </c>
      <c r="X13" s="244">
        <v>0</v>
      </c>
      <c r="Z13" s="134"/>
    </row>
    <row r="14" spans="2:36" ht="11.25" customHeight="1" x14ac:dyDescent="0.15">
      <c r="B14" s="154"/>
      <c r="C14" s="134"/>
      <c r="D14" s="155"/>
      <c r="E14" s="220">
        <v>0</v>
      </c>
      <c r="F14" s="220">
        <v>0</v>
      </c>
      <c r="G14" s="220">
        <v>0</v>
      </c>
      <c r="H14" s="220">
        <v>0</v>
      </c>
      <c r="I14" s="220">
        <v>0</v>
      </c>
      <c r="J14" s="220">
        <v>0</v>
      </c>
      <c r="K14" s="220">
        <v>0</v>
      </c>
      <c r="L14" s="220">
        <v>0</v>
      </c>
      <c r="M14" s="220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20">
        <v>0</v>
      </c>
      <c r="U14" s="220">
        <v>0</v>
      </c>
      <c r="V14" s="220">
        <v>0</v>
      </c>
      <c r="W14" s="220">
        <v>0</v>
      </c>
      <c r="X14" s="244">
        <v>0</v>
      </c>
      <c r="Z14" s="134"/>
    </row>
    <row r="15" spans="2:36" ht="11.25" customHeight="1" x14ac:dyDescent="0.15">
      <c r="B15" s="154"/>
      <c r="C15" s="134"/>
      <c r="D15" s="155"/>
      <c r="E15" s="220">
        <v>0</v>
      </c>
      <c r="F15" s="220">
        <v>0</v>
      </c>
      <c r="G15" s="220">
        <v>0</v>
      </c>
      <c r="H15" s="220">
        <v>0</v>
      </c>
      <c r="I15" s="220">
        <v>0</v>
      </c>
      <c r="J15" s="220">
        <v>0</v>
      </c>
      <c r="K15" s="220">
        <v>0</v>
      </c>
      <c r="L15" s="220">
        <v>0</v>
      </c>
      <c r="M15" s="220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0">
        <v>0</v>
      </c>
      <c r="W15" s="220">
        <v>0</v>
      </c>
      <c r="X15" s="244">
        <v>0</v>
      </c>
      <c r="Z15" s="134"/>
    </row>
    <row r="16" spans="2:36" ht="11.25" customHeight="1" x14ac:dyDescent="0.15">
      <c r="B16" s="154"/>
      <c r="C16" s="134"/>
      <c r="D16" s="155"/>
      <c r="E16" s="220">
        <v>0</v>
      </c>
      <c r="F16" s="220">
        <v>0</v>
      </c>
      <c r="G16" s="220">
        <v>0</v>
      </c>
      <c r="H16" s="220">
        <v>0</v>
      </c>
      <c r="I16" s="220">
        <v>0</v>
      </c>
      <c r="J16" s="220">
        <v>0</v>
      </c>
      <c r="K16" s="220">
        <v>0</v>
      </c>
      <c r="L16" s="220">
        <v>0</v>
      </c>
      <c r="M16" s="220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0">
        <v>0</v>
      </c>
      <c r="W16" s="220">
        <v>0</v>
      </c>
      <c r="X16" s="244">
        <v>0</v>
      </c>
      <c r="Z16" s="134"/>
    </row>
    <row r="17" spans="2:30" ht="11.25" customHeight="1" x14ac:dyDescent="0.15">
      <c r="B17" s="154"/>
      <c r="C17" s="134"/>
      <c r="D17" s="155"/>
      <c r="E17" s="220">
        <v>0</v>
      </c>
      <c r="F17" s="220">
        <v>0</v>
      </c>
      <c r="G17" s="220">
        <v>0</v>
      </c>
      <c r="H17" s="220">
        <v>0</v>
      </c>
      <c r="I17" s="220">
        <v>0</v>
      </c>
      <c r="J17" s="220">
        <v>0</v>
      </c>
      <c r="K17" s="220">
        <v>0</v>
      </c>
      <c r="L17" s="220">
        <v>0</v>
      </c>
      <c r="M17" s="220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0">
        <v>0</v>
      </c>
      <c r="W17" s="220">
        <v>0</v>
      </c>
      <c r="X17" s="244">
        <v>0</v>
      </c>
      <c r="Z17" s="134"/>
    </row>
    <row r="18" spans="2:30" ht="11.25" customHeight="1" x14ac:dyDescent="0.15">
      <c r="B18" s="154" t="s">
        <v>480</v>
      </c>
      <c r="C18" s="134">
        <v>3</v>
      </c>
      <c r="D18" s="155" t="s">
        <v>481</v>
      </c>
      <c r="E18" s="220">
        <v>913.5</v>
      </c>
      <c r="F18" s="220">
        <v>1029</v>
      </c>
      <c r="G18" s="220">
        <v>981.98424454618896</v>
      </c>
      <c r="H18" s="220">
        <v>8239.2000000000007</v>
      </c>
      <c r="I18" s="220">
        <v>819</v>
      </c>
      <c r="J18" s="220">
        <v>928.2</v>
      </c>
      <c r="K18" s="220">
        <v>877.10986482599958</v>
      </c>
      <c r="L18" s="220">
        <v>10092.599999999999</v>
      </c>
      <c r="M18" s="220">
        <v>787.5</v>
      </c>
      <c r="N18" s="220">
        <v>892.5</v>
      </c>
      <c r="O18" s="220">
        <v>836.41953567383916</v>
      </c>
      <c r="P18" s="220">
        <v>13841.9</v>
      </c>
      <c r="Q18" s="220">
        <v>2310</v>
      </c>
      <c r="R18" s="220">
        <v>2572.5</v>
      </c>
      <c r="S18" s="220">
        <v>2424.9174329649954</v>
      </c>
      <c r="T18" s="220">
        <v>2705.2</v>
      </c>
      <c r="U18" s="220">
        <v>2205</v>
      </c>
      <c r="V18" s="220">
        <v>2205</v>
      </c>
      <c r="W18" s="220">
        <v>2205</v>
      </c>
      <c r="X18" s="220">
        <v>6478.7000000000007</v>
      </c>
      <c r="Z18" s="134"/>
    </row>
    <row r="19" spans="2:30" ht="11.25" customHeight="1" x14ac:dyDescent="0.15">
      <c r="B19" s="154"/>
      <c r="C19" s="134">
        <v>4</v>
      </c>
      <c r="D19" s="155"/>
      <c r="E19" s="220">
        <v>997.5</v>
      </c>
      <c r="F19" s="220">
        <v>1176</v>
      </c>
      <c r="G19" s="220">
        <v>1029.4340646651272</v>
      </c>
      <c r="H19" s="220">
        <v>12563.4</v>
      </c>
      <c r="I19" s="220">
        <v>861</v>
      </c>
      <c r="J19" s="220">
        <v>945</v>
      </c>
      <c r="K19" s="220">
        <v>902.2942677165355</v>
      </c>
      <c r="L19" s="220">
        <v>10525.3</v>
      </c>
      <c r="M19" s="220">
        <v>819</v>
      </c>
      <c r="N19" s="220">
        <v>889.35</v>
      </c>
      <c r="O19" s="220">
        <v>879.11789600967359</v>
      </c>
      <c r="P19" s="220">
        <v>15885.599999999999</v>
      </c>
      <c r="Q19" s="220">
        <v>2362.5</v>
      </c>
      <c r="R19" s="220">
        <v>2625</v>
      </c>
      <c r="S19" s="220">
        <v>2472.0566958407562</v>
      </c>
      <c r="T19" s="220">
        <v>2713.1000000000004</v>
      </c>
      <c r="U19" s="220">
        <v>2205</v>
      </c>
      <c r="V19" s="220">
        <v>2572.5</v>
      </c>
      <c r="W19" s="220">
        <v>2378.6407952069721</v>
      </c>
      <c r="X19" s="244">
        <v>5872.5</v>
      </c>
      <c r="Z19" s="134"/>
    </row>
    <row r="20" spans="2:30" ht="11.25" customHeight="1" x14ac:dyDescent="0.15">
      <c r="B20" s="154"/>
      <c r="C20" s="134">
        <v>5</v>
      </c>
      <c r="D20" s="155"/>
      <c r="E20" s="220">
        <v>1029</v>
      </c>
      <c r="F20" s="220">
        <v>1176</v>
      </c>
      <c r="G20" s="220">
        <v>1040.4190320907137</v>
      </c>
      <c r="H20" s="220">
        <v>12230.8</v>
      </c>
      <c r="I20" s="220">
        <v>871.5</v>
      </c>
      <c r="J20" s="220">
        <v>945</v>
      </c>
      <c r="K20" s="220">
        <v>907.26455407969638</v>
      </c>
      <c r="L20" s="244">
        <v>9945.2999999999993</v>
      </c>
      <c r="M20" s="220">
        <v>808.5</v>
      </c>
      <c r="N20" s="220">
        <v>889.35</v>
      </c>
      <c r="O20" s="220">
        <v>871.87887740029532</v>
      </c>
      <c r="P20" s="220">
        <v>12704.3</v>
      </c>
      <c r="Q20" s="220">
        <v>2310</v>
      </c>
      <c r="R20" s="220">
        <v>2572.5</v>
      </c>
      <c r="S20" s="220">
        <v>2463.824005891016</v>
      </c>
      <c r="T20" s="220">
        <v>4113.5</v>
      </c>
      <c r="U20" s="220">
        <v>2467.5</v>
      </c>
      <c r="V20" s="244">
        <v>2572.5</v>
      </c>
      <c r="W20" s="220">
        <v>2510.875796178344</v>
      </c>
      <c r="X20" s="244">
        <v>5125.3999999999996</v>
      </c>
      <c r="Z20" s="134"/>
    </row>
    <row r="21" spans="2:30" ht="11.25" customHeight="1" x14ac:dyDescent="0.15">
      <c r="B21" s="149"/>
      <c r="C21" s="150">
        <v>6</v>
      </c>
      <c r="D21" s="160"/>
      <c r="E21" s="247">
        <v>964.32</v>
      </c>
      <c r="F21" s="247">
        <v>1205.925</v>
      </c>
      <c r="G21" s="247">
        <v>1057.4582684824902</v>
      </c>
      <c r="H21" s="247">
        <v>13901.4</v>
      </c>
      <c r="I21" s="247">
        <v>850.5</v>
      </c>
      <c r="J21" s="247">
        <v>928.2</v>
      </c>
      <c r="K21" s="247">
        <v>901.94356518117445</v>
      </c>
      <c r="L21" s="247">
        <v>10548.8</v>
      </c>
      <c r="M21" s="247">
        <v>777</v>
      </c>
      <c r="N21" s="247">
        <v>889.35</v>
      </c>
      <c r="O21" s="247">
        <v>840.62713764055115</v>
      </c>
      <c r="P21" s="247">
        <v>16347.800000000001</v>
      </c>
      <c r="Q21" s="247">
        <v>2310</v>
      </c>
      <c r="R21" s="247">
        <v>2614.5</v>
      </c>
      <c r="S21" s="247">
        <v>2428.8172336328621</v>
      </c>
      <c r="T21" s="247">
        <v>3623.4</v>
      </c>
      <c r="U21" s="247">
        <v>2205</v>
      </c>
      <c r="V21" s="247">
        <v>2415</v>
      </c>
      <c r="W21" s="247">
        <v>2333.4665579119091</v>
      </c>
      <c r="X21" s="248">
        <v>4953.6000000000004</v>
      </c>
      <c r="Z21" s="134"/>
    </row>
    <row r="22" spans="2:30" ht="11.25" customHeight="1" x14ac:dyDescent="0.15">
      <c r="B22" s="298" t="s">
        <v>188</v>
      </c>
      <c r="C22" s="299"/>
      <c r="D22" s="300"/>
      <c r="E22" s="147"/>
      <c r="F22" s="242"/>
      <c r="G22" s="143"/>
      <c r="H22" s="242"/>
      <c r="I22" s="147"/>
      <c r="J22" s="242"/>
      <c r="K22" s="143"/>
      <c r="L22" s="242"/>
      <c r="M22" s="147"/>
      <c r="N22" s="242"/>
      <c r="O22" s="143"/>
      <c r="P22" s="242"/>
      <c r="Q22" s="147"/>
      <c r="R22" s="242"/>
      <c r="S22" s="143"/>
      <c r="T22" s="242"/>
      <c r="U22" s="147"/>
      <c r="V22" s="242"/>
      <c r="W22" s="143"/>
      <c r="X22" s="242"/>
    </row>
    <row r="23" spans="2:30" ht="11.25" customHeight="1" x14ac:dyDescent="0.15">
      <c r="B23" s="301">
        <v>41428</v>
      </c>
      <c r="C23" s="302"/>
      <c r="D23" s="303">
        <v>41439</v>
      </c>
      <c r="E23" s="220">
        <v>976.5</v>
      </c>
      <c r="F23" s="220">
        <v>1186.5</v>
      </c>
      <c r="G23" s="220">
        <v>1060.25702247191</v>
      </c>
      <c r="H23" s="220">
        <v>6679.9</v>
      </c>
      <c r="I23" s="220">
        <v>850.5</v>
      </c>
      <c r="J23" s="220">
        <v>928.2</v>
      </c>
      <c r="K23" s="220">
        <v>902.32728113796691</v>
      </c>
      <c r="L23" s="220">
        <v>4878.8999999999996</v>
      </c>
      <c r="M23" s="220">
        <v>787.5</v>
      </c>
      <c r="N23" s="220">
        <v>889.35</v>
      </c>
      <c r="O23" s="220">
        <v>850.61925080002516</v>
      </c>
      <c r="P23" s="220">
        <v>8470.2000000000007</v>
      </c>
      <c r="Q23" s="220">
        <v>2362.5</v>
      </c>
      <c r="R23" s="220">
        <v>2520</v>
      </c>
      <c r="S23" s="220">
        <v>2372.7239413680782</v>
      </c>
      <c r="T23" s="220">
        <v>1482.9</v>
      </c>
      <c r="U23" s="220">
        <v>2415</v>
      </c>
      <c r="V23" s="220">
        <v>2415</v>
      </c>
      <c r="W23" s="220">
        <v>2415</v>
      </c>
      <c r="X23" s="220">
        <v>2277.9</v>
      </c>
    </row>
    <row r="24" spans="2:30" ht="11.25" customHeight="1" x14ac:dyDescent="0.15">
      <c r="B24" s="301">
        <v>41442</v>
      </c>
      <c r="C24" s="302"/>
      <c r="D24" s="305">
        <v>41453</v>
      </c>
      <c r="E24" s="220">
        <v>964.32</v>
      </c>
      <c r="F24" s="220">
        <v>1205.925</v>
      </c>
      <c r="G24" s="220">
        <v>1054.8243957703926</v>
      </c>
      <c r="H24" s="220">
        <v>7221.5</v>
      </c>
      <c r="I24" s="220">
        <v>850.5</v>
      </c>
      <c r="J24" s="220">
        <v>928.2</v>
      </c>
      <c r="K24" s="220">
        <v>901.53694852941169</v>
      </c>
      <c r="L24" s="220">
        <v>5669.9</v>
      </c>
      <c r="M24" s="220">
        <v>777</v>
      </c>
      <c r="N24" s="220">
        <v>889.35</v>
      </c>
      <c r="O24" s="220">
        <v>827.0420576693399</v>
      </c>
      <c r="P24" s="220">
        <v>7877.6</v>
      </c>
      <c r="Q24" s="220">
        <v>2310</v>
      </c>
      <c r="R24" s="220">
        <v>2614.5</v>
      </c>
      <c r="S24" s="220">
        <v>2442.5827338129493</v>
      </c>
      <c r="T24" s="220">
        <v>2140.5</v>
      </c>
      <c r="U24" s="220">
        <v>2205</v>
      </c>
      <c r="V24" s="220">
        <v>2205</v>
      </c>
      <c r="W24" s="220">
        <v>2205</v>
      </c>
      <c r="X24" s="220">
        <v>2675.7</v>
      </c>
    </row>
    <row r="25" spans="2:30" ht="11.25" customHeight="1" x14ac:dyDescent="0.15">
      <c r="B25" s="306"/>
      <c r="C25" s="307"/>
      <c r="D25" s="307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Z25" s="134"/>
      <c r="AA25" s="134"/>
      <c r="AB25" s="134"/>
      <c r="AC25" s="134"/>
      <c r="AD25" s="134"/>
    </row>
    <row r="26" spans="2:30" ht="11.25" customHeight="1" x14ac:dyDescent="0.15">
      <c r="B26" s="154"/>
      <c r="C26" s="166" t="s">
        <v>88</v>
      </c>
      <c r="D26" s="237"/>
      <c r="E26" s="139" t="s">
        <v>482</v>
      </c>
      <c r="F26" s="295"/>
      <c r="G26" s="295"/>
      <c r="H26" s="295"/>
      <c r="I26" s="139" t="s">
        <v>483</v>
      </c>
      <c r="J26" s="295"/>
      <c r="K26" s="295"/>
      <c r="L26" s="295"/>
      <c r="M26" s="139" t="s">
        <v>484</v>
      </c>
      <c r="N26" s="295"/>
      <c r="O26" s="295"/>
      <c r="P26" s="295"/>
      <c r="Q26" s="139"/>
      <c r="R26" s="295"/>
      <c r="S26" s="295"/>
      <c r="T26" s="295"/>
      <c r="U26" s="139"/>
      <c r="V26" s="295"/>
      <c r="W26" s="295"/>
      <c r="X26" s="296"/>
      <c r="Z26" s="177"/>
      <c r="AA26" s="312"/>
      <c r="AB26" s="312"/>
      <c r="AC26" s="312"/>
      <c r="AD26" s="134"/>
    </row>
    <row r="27" spans="2:30" ht="11.25" customHeight="1" x14ac:dyDescent="0.15">
      <c r="B27" s="154"/>
      <c r="C27" s="149"/>
      <c r="D27" s="160"/>
      <c r="E27" s="149"/>
      <c r="F27" s="150"/>
      <c r="G27" s="150"/>
      <c r="H27" s="150"/>
      <c r="I27" s="149"/>
      <c r="J27" s="150"/>
      <c r="K27" s="150"/>
      <c r="L27" s="150"/>
      <c r="M27" s="149"/>
      <c r="N27" s="150"/>
      <c r="O27" s="150"/>
      <c r="P27" s="150"/>
      <c r="Q27" s="149"/>
      <c r="R27" s="150"/>
      <c r="S27" s="150"/>
      <c r="T27" s="150"/>
      <c r="U27" s="149"/>
      <c r="V27" s="150"/>
      <c r="W27" s="150"/>
      <c r="X27" s="160"/>
      <c r="Z27" s="177"/>
      <c r="AA27" s="177"/>
      <c r="AB27" s="177"/>
      <c r="AC27" s="177"/>
      <c r="AD27" s="134"/>
    </row>
    <row r="28" spans="2:30" ht="11.25" customHeight="1" x14ac:dyDescent="0.15">
      <c r="B28" s="154" t="s">
        <v>94</v>
      </c>
      <c r="C28" s="134"/>
      <c r="E28" s="147" t="s">
        <v>478</v>
      </c>
      <c r="F28" s="148" t="s">
        <v>479</v>
      </c>
      <c r="G28" s="143" t="s">
        <v>97</v>
      </c>
      <c r="H28" s="148" t="s">
        <v>98</v>
      </c>
      <c r="I28" s="147" t="s">
        <v>478</v>
      </c>
      <c r="J28" s="148" t="s">
        <v>479</v>
      </c>
      <c r="K28" s="143" t="s">
        <v>97</v>
      </c>
      <c r="L28" s="148" t="s">
        <v>98</v>
      </c>
      <c r="M28" s="147" t="s">
        <v>478</v>
      </c>
      <c r="N28" s="148" t="s">
        <v>479</v>
      </c>
      <c r="O28" s="143" t="s">
        <v>97</v>
      </c>
      <c r="P28" s="148" t="s">
        <v>98</v>
      </c>
      <c r="Q28" s="147" t="s">
        <v>478</v>
      </c>
      <c r="R28" s="148" t="s">
        <v>479</v>
      </c>
      <c r="S28" s="143" t="s">
        <v>97</v>
      </c>
      <c r="T28" s="148" t="s">
        <v>98</v>
      </c>
      <c r="U28" s="147" t="s">
        <v>478</v>
      </c>
      <c r="V28" s="148" t="s">
        <v>479</v>
      </c>
      <c r="W28" s="143" t="s">
        <v>97</v>
      </c>
      <c r="X28" s="148" t="s">
        <v>98</v>
      </c>
      <c r="Z28" s="177"/>
      <c r="AA28" s="177"/>
      <c r="AB28" s="177"/>
      <c r="AC28" s="177"/>
      <c r="AD28" s="134"/>
    </row>
    <row r="29" spans="2:30" ht="11.25" customHeight="1" x14ac:dyDescent="0.15">
      <c r="B29" s="149"/>
      <c r="C29" s="150"/>
      <c r="D29" s="150"/>
      <c r="E29" s="151"/>
      <c r="F29" s="152"/>
      <c r="G29" s="153" t="s">
        <v>99</v>
      </c>
      <c r="H29" s="152"/>
      <c r="I29" s="151"/>
      <c r="J29" s="152"/>
      <c r="K29" s="153" t="s">
        <v>99</v>
      </c>
      <c r="L29" s="152"/>
      <c r="M29" s="151"/>
      <c r="N29" s="152"/>
      <c r="O29" s="153" t="s">
        <v>99</v>
      </c>
      <c r="P29" s="152"/>
      <c r="Q29" s="151"/>
      <c r="R29" s="152"/>
      <c r="S29" s="153" t="s">
        <v>99</v>
      </c>
      <c r="T29" s="152"/>
      <c r="U29" s="151"/>
      <c r="V29" s="152"/>
      <c r="W29" s="153" t="s">
        <v>99</v>
      </c>
      <c r="X29" s="152"/>
      <c r="Z29" s="177"/>
      <c r="AA29" s="177"/>
      <c r="AB29" s="177"/>
      <c r="AC29" s="177"/>
      <c r="AD29" s="134"/>
    </row>
    <row r="30" spans="2:30" ht="11.25" customHeight="1" x14ac:dyDescent="0.15">
      <c r="B30" s="154" t="s">
        <v>0</v>
      </c>
      <c r="C30" s="134">
        <v>22</v>
      </c>
      <c r="D30" s="135" t="s">
        <v>1</v>
      </c>
      <c r="E30" s="220">
        <v>0</v>
      </c>
      <c r="F30" s="220">
        <v>0</v>
      </c>
      <c r="G30" s="220">
        <v>0</v>
      </c>
      <c r="H30" s="220">
        <v>0</v>
      </c>
      <c r="I30" s="220">
        <v>0</v>
      </c>
      <c r="J30" s="220">
        <v>0</v>
      </c>
      <c r="K30" s="220">
        <v>0</v>
      </c>
      <c r="L30" s="220">
        <v>0</v>
      </c>
      <c r="M30" s="220">
        <v>0</v>
      </c>
      <c r="N30" s="220">
        <v>0</v>
      </c>
      <c r="O30" s="220">
        <v>0</v>
      </c>
      <c r="P30" s="220">
        <v>0</v>
      </c>
      <c r="Q30" s="220"/>
      <c r="R30" s="220"/>
      <c r="S30" s="220"/>
      <c r="T30" s="220"/>
      <c r="U30" s="220"/>
      <c r="V30" s="220"/>
      <c r="W30" s="220"/>
      <c r="X30" s="220"/>
      <c r="Z30" s="177"/>
      <c r="AA30" s="177"/>
      <c r="AB30" s="177"/>
      <c r="AC30" s="177"/>
      <c r="AD30" s="134"/>
    </row>
    <row r="31" spans="2:30" ht="11.25" customHeight="1" x14ac:dyDescent="0.15">
      <c r="B31" s="154"/>
      <c r="C31" s="134">
        <v>23</v>
      </c>
      <c r="D31" s="155"/>
      <c r="E31" s="220">
        <v>0</v>
      </c>
      <c r="F31" s="220">
        <v>0</v>
      </c>
      <c r="G31" s="220">
        <v>0</v>
      </c>
      <c r="H31" s="220">
        <v>0</v>
      </c>
      <c r="I31" s="220">
        <v>0</v>
      </c>
      <c r="J31" s="220">
        <v>0</v>
      </c>
      <c r="K31" s="220">
        <v>0</v>
      </c>
      <c r="L31" s="220">
        <v>0</v>
      </c>
      <c r="M31" s="220">
        <v>0</v>
      </c>
      <c r="N31" s="220">
        <v>0</v>
      </c>
      <c r="O31" s="220">
        <v>0</v>
      </c>
      <c r="P31" s="220">
        <v>0</v>
      </c>
      <c r="Q31" s="220"/>
      <c r="R31" s="220"/>
      <c r="S31" s="220"/>
      <c r="T31" s="220"/>
      <c r="U31" s="220"/>
      <c r="V31" s="220"/>
      <c r="W31" s="220"/>
      <c r="X31" s="220"/>
      <c r="Z31" s="134"/>
      <c r="AA31" s="134"/>
      <c r="AB31" s="134"/>
      <c r="AC31" s="134"/>
      <c r="AD31" s="134"/>
    </row>
    <row r="32" spans="2:30" ht="11.25" customHeight="1" x14ac:dyDescent="0.15">
      <c r="B32" s="149"/>
      <c r="C32" s="150">
        <v>24</v>
      </c>
      <c r="D32" s="160"/>
      <c r="E32" s="247">
        <v>0</v>
      </c>
      <c r="F32" s="247">
        <v>0</v>
      </c>
      <c r="G32" s="247">
        <v>0</v>
      </c>
      <c r="H32" s="247">
        <v>0</v>
      </c>
      <c r="I32" s="247">
        <v>0</v>
      </c>
      <c r="J32" s="247">
        <v>0</v>
      </c>
      <c r="K32" s="247">
        <v>0</v>
      </c>
      <c r="L32" s="247">
        <v>0</v>
      </c>
      <c r="M32" s="247">
        <v>0</v>
      </c>
      <c r="N32" s="247">
        <v>0</v>
      </c>
      <c r="O32" s="247">
        <v>0</v>
      </c>
      <c r="P32" s="247">
        <v>0</v>
      </c>
      <c r="Q32" s="247"/>
      <c r="R32" s="247"/>
      <c r="S32" s="247"/>
      <c r="T32" s="247"/>
      <c r="U32" s="247"/>
      <c r="V32" s="247"/>
      <c r="W32" s="247"/>
      <c r="X32" s="247"/>
      <c r="Z32" s="177"/>
      <c r="AA32" s="177"/>
      <c r="AB32" s="177"/>
      <c r="AC32" s="177"/>
      <c r="AD32" s="177"/>
    </row>
    <row r="33" spans="2:24" ht="11.25" customHeight="1" x14ac:dyDescent="0.15">
      <c r="B33" s="154"/>
      <c r="C33" s="134"/>
      <c r="D33" s="155"/>
      <c r="E33" s="220">
        <v>0</v>
      </c>
      <c r="F33" s="220">
        <v>0</v>
      </c>
      <c r="G33" s="220">
        <v>0</v>
      </c>
      <c r="H33" s="220">
        <v>0</v>
      </c>
      <c r="I33" s="220">
        <v>0</v>
      </c>
      <c r="J33" s="220">
        <v>0</v>
      </c>
      <c r="K33" s="220">
        <v>0</v>
      </c>
      <c r="L33" s="220">
        <v>0</v>
      </c>
      <c r="M33" s="220">
        <v>0</v>
      </c>
      <c r="N33" s="220">
        <v>0</v>
      </c>
      <c r="O33" s="220">
        <v>0</v>
      </c>
      <c r="P33" s="220">
        <v>0</v>
      </c>
      <c r="Q33" s="220"/>
      <c r="R33" s="220"/>
      <c r="S33" s="220"/>
      <c r="T33" s="220"/>
      <c r="U33" s="220"/>
      <c r="V33" s="220"/>
      <c r="W33" s="220"/>
      <c r="X33" s="220"/>
    </row>
    <row r="34" spans="2:24" ht="11.25" customHeight="1" x14ac:dyDescent="0.15">
      <c r="B34" s="154"/>
      <c r="C34" s="134"/>
      <c r="D34" s="155"/>
      <c r="E34" s="220">
        <v>0</v>
      </c>
      <c r="F34" s="220">
        <v>0</v>
      </c>
      <c r="G34" s="220">
        <v>0</v>
      </c>
      <c r="H34" s="220">
        <v>0</v>
      </c>
      <c r="I34" s="220">
        <v>0</v>
      </c>
      <c r="J34" s="220">
        <v>0</v>
      </c>
      <c r="K34" s="220">
        <v>0</v>
      </c>
      <c r="L34" s="220">
        <v>0</v>
      </c>
      <c r="M34" s="220">
        <v>0</v>
      </c>
      <c r="N34" s="220">
        <v>0</v>
      </c>
      <c r="O34" s="220">
        <v>0</v>
      </c>
      <c r="P34" s="220">
        <v>0</v>
      </c>
      <c r="Q34" s="220"/>
      <c r="R34" s="220"/>
      <c r="S34" s="220"/>
      <c r="T34" s="220"/>
      <c r="U34" s="220"/>
      <c r="V34" s="220"/>
      <c r="W34" s="220"/>
      <c r="X34" s="220"/>
    </row>
    <row r="35" spans="2:24" ht="11.25" customHeight="1" x14ac:dyDescent="0.15">
      <c r="B35" s="154"/>
      <c r="C35" s="134"/>
      <c r="D35" s="155"/>
      <c r="E35" s="220">
        <v>0</v>
      </c>
      <c r="F35" s="220">
        <v>0</v>
      </c>
      <c r="G35" s="220">
        <v>0</v>
      </c>
      <c r="H35" s="220">
        <v>0</v>
      </c>
      <c r="I35" s="220">
        <v>0</v>
      </c>
      <c r="J35" s="220">
        <v>0</v>
      </c>
      <c r="K35" s="220">
        <v>0</v>
      </c>
      <c r="L35" s="220">
        <v>0</v>
      </c>
      <c r="M35" s="220">
        <v>0</v>
      </c>
      <c r="N35" s="220">
        <v>0</v>
      </c>
      <c r="O35" s="220">
        <v>0</v>
      </c>
      <c r="P35" s="220">
        <v>0</v>
      </c>
      <c r="Q35" s="220"/>
      <c r="R35" s="220"/>
      <c r="S35" s="220"/>
      <c r="T35" s="220"/>
      <c r="U35" s="220"/>
      <c r="V35" s="220"/>
      <c r="W35" s="220"/>
      <c r="X35" s="220"/>
    </row>
    <row r="36" spans="2:24" ht="11.25" customHeight="1" x14ac:dyDescent="0.15">
      <c r="B36" s="154"/>
      <c r="C36" s="134"/>
      <c r="D36" s="155"/>
      <c r="E36" s="220">
        <v>0</v>
      </c>
      <c r="F36" s="220">
        <v>0</v>
      </c>
      <c r="G36" s="220">
        <v>0</v>
      </c>
      <c r="H36" s="220">
        <v>0</v>
      </c>
      <c r="I36" s="220">
        <v>0</v>
      </c>
      <c r="J36" s="220">
        <v>0</v>
      </c>
      <c r="K36" s="220">
        <v>0</v>
      </c>
      <c r="L36" s="220">
        <v>0</v>
      </c>
      <c r="M36" s="220">
        <v>0</v>
      </c>
      <c r="N36" s="220">
        <v>0</v>
      </c>
      <c r="O36" s="220">
        <v>0</v>
      </c>
      <c r="P36" s="220">
        <v>0</v>
      </c>
      <c r="Q36" s="220"/>
      <c r="R36" s="220"/>
      <c r="S36" s="220"/>
      <c r="T36" s="220"/>
      <c r="U36" s="220"/>
      <c r="V36" s="220"/>
      <c r="W36" s="220"/>
      <c r="X36" s="220"/>
    </row>
    <row r="37" spans="2:24" ht="11.25" customHeight="1" x14ac:dyDescent="0.15">
      <c r="B37" s="154"/>
      <c r="C37" s="134"/>
      <c r="D37" s="155"/>
      <c r="E37" s="220">
        <v>0</v>
      </c>
      <c r="F37" s="220">
        <v>0</v>
      </c>
      <c r="G37" s="220">
        <v>0</v>
      </c>
      <c r="H37" s="220">
        <v>0</v>
      </c>
      <c r="I37" s="220">
        <v>0</v>
      </c>
      <c r="J37" s="220">
        <v>0</v>
      </c>
      <c r="K37" s="220">
        <v>0</v>
      </c>
      <c r="L37" s="220">
        <v>0</v>
      </c>
      <c r="M37" s="220">
        <v>0</v>
      </c>
      <c r="N37" s="220">
        <v>0</v>
      </c>
      <c r="O37" s="220">
        <v>0</v>
      </c>
      <c r="P37" s="220">
        <v>0</v>
      </c>
      <c r="Q37" s="220"/>
      <c r="R37" s="220"/>
      <c r="S37" s="220"/>
      <c r="T37" s="220"/>
      <c r="U37" s="220"/>
      <c r="V37" s="220"/>
      <c r="W37" s="220"/>
      <c r="X37" s="220"/>
    </row>
    <row r="38" spans="2:24" ht="11.25" customHeight="1" x14ac:dyDescent="0.15">
      <c r="B38" s="154" t="s">
        <v>480</v>
      </c>
      <c r="C38" s="134">
        <v>3</v>
      </c>
      <c r="D38" s="155" t="s">
        <v>481</v>
      </c>
      <c r="E38" s="220">
        <v>3465</v>
      </c>
      <c r="F38" s="220">
        <v>3675</v>
      </c>
      <c r="G38" s="220">
        <v>3515.6959459459463</v>
      </c>
      <c r="H38" s="220">
        <v>2469.9</v>
      </c>
      <c r="I38" s="220">
        <v>850.5</v>
      </c>
      <c r="J38" s="220">
        <v>945</v>
      </c>
      <c r="K38" s="220">
        <v>866.23452029938767</v>
      </c>
      <c r="L38" s="220">
        <v>3290.2</v>
      </c>
      <c r="M38" s="220">
        <v>819</v>
      </c>
      <c r="N38" s="220">
        <v>840</v>
      </c>
      <c r="O38" s="220">
        <v>833.06402439024396</v>
      </c>
      <c r="P38" s="220">
        <v>14904.2</v>
      </c>
      <c r="Q38" s="220"/>
      <c r="R38" s="220"/>
      <c r="S38" s="220"/>
      <c r="T38" s="220"/>
      <c r="U38" s="220"/>
      <c r="V38" s="220"/>
      <c r="W38" s="220"/>
      <c r="X38" s="244"/>
    </row>
    <row r="39" spans="2:24" ht="11.25" customHeight="1" x14ac:dyDescent="0.15">
      <c r="B39" s="154"/>
      <c r="C39" s="134">
        <v>4</v>
      </c>
      <c r="D39" s="155"/>
      <c r="E39" s="220">
        <v>3519.9150000000004</v>
      </c>
      <c r="F39" s="220">
        <v>3962.7000000000003</v>
      </c>
      <c r="G39" s="220">
        <v>3632.992320819113</v>
      </c>
      <c r="H39" s="220">
        <v>2146.4</v>
      </c>
      <c r="I39" s="220">
        <v>913.5</v>
      </c>
      <c r="J39" s="220">
        <v>997.5</v>
      </c>
      <c r="K39" s="220">
        <v>933.13186813186815</v>
      </c>
      <c r="L39" s="220">
        <v>2836.2</v>
      </c>
      <c r="M39" s="220">
        <v>878.85</v>
      </c>
      <c r="N39" s="220">
        <v>945</v>
      </c>
      <c r="O39" s="220">
        <v>901.46422893481724</v>
      </c>
      <c r="P39" s="220">
        <v>2376.6999999999998</v>
      </c>
      <c r="Q39" s="220"/>
      <c r="R39" s="220"/>
      <c r="S39" s="220"/>
      <c r="T39" s="220"/>
      <c r="U39" s="220"/>
      <c r="V39" s="220"/>
      <c r="W39" s="220"/>
      <c r="X39" s="244"/>
    </row>
    <row r="40" spans="2:24" ht="11.25" customHeight="1" x14ac:dyDescent="0.15">
      <c r="B40" s="154"/>
      <c r="C40" s="134">
        <v>5</v>
      </c>
      <c r="D40" s="155"/>
      <c r="E40" s="220">
        <v>3622.5</v>
      </c>
      <c r="F40" s="220">
        <v>3937.5</v>
      </c>
      <c r="G40" s="220">
        <v>3660.3106461007451</v>
      </c>
      <c r="H40" s="220">
        <v>2865.2</v>
      </c>
      <c r="I40" s="220">
        <v>892.5</v>
      </c>
      <c r="J40" s="220">
        <v>934.5</v>
      </c>
      <c r="K40" s="220">
        <v>912.3648648648649</v>
      </c>
      <c r="L40" s="220">
        <v>2229.4</v>
      </c>
      <c r="M40" s="220">
        <v>819</v>
      </c>
      <c r="N40" s="220">
        <v>997.5</v>
      </c>
      <c r="O40" s="220">
        <v>928.48314606741587</v>
      </c>
      <c r="P40" s="220">
        <v>10807.5</v>
      </c>
      <c r="Q40" s="220"/>
      <c r="R40" s="220"/>
      <c r="S40" s="220"/>
      <c r="T40" s="220"/>
      <c r="U40" s="220"/>
      <c r="V40" s="220"/>
      <c r="W40" s="220"/>
      <c r="X40" s="244"/>
    </row>
    <row r="41" spans="2:24" ht="11.25" customHeight="1" x14ac:dyDescent="0.15">
      <c r="B41" s="149"/>
      <c r="C41" s="150">
        <v>6</v>
      </c>
      <c r="D41" s="160"/>
      <c r="E41" s="247">
        <v>3622.5</v>
      </c>
      <c r="F41" s="247">
        <v>3937.5</v>
      </c>
      <c r="G41" s="247">
        <v>3796.0835294117651</v>
      </c>
      <c r="H41" s="247">
        <v>3457.9</v>
      </c>
      <c r="I41" s="247">
        <v>934.5</v>
      </c>
      <c r="J41" s="247">
        <v>945</v>
      </c>
      <c r="K41" s="247">
        <v>939.50064184852386</v>
      </c>
      <c r="L41" s="247">
        <v>1718.3000000000002</v>
      </c>
      <c r="M41" s="247">
        <v>840</v>
      </c>
      <c r="N41" s="247">
        <v>945</v>
      </c>
      <c r="O41" s="247">
        <v>910.65437392795889</v>
      </c>
      <c r="P41" s="247">
        <v>10462</v>
      </c>
      <c r="Q41" s="247"/>
      <c r="R41" s="247"/>
      <c r="S41" s="247"/>
      <c r="T41" s="247"/>
      <c r="U41" s="247"/>
      <c r="V41" s="247"/>
      <c r="W41" s="247"/>
      <c r="X41" s="248"/>
    </row>
    <row r="42" spans="2:24" ht="11.25" customHeight="1" x14ac:dyDescent="0.15">
      <c r="B42" s="298" t="s">
        <v>188</v>
      </c>
      <c r="C42" s="299"/>
      <c r="D42" s="300"/>
      <c r="E42" s="147"/>
      <c r="F42" s="242"/>
      <c r="G42" s="143"/>
      <c r="H42" s="242"/>
      <c r="I42" s="147"/>
      <c r="J42" s="242"/>
      <c r="K42" s="143"/>
      <c r="L42" s="242"/>
      <c r="M42" s="154"/>
      <c r="N42" s="156"/>
      <c r="O42" s="134"/>
      <c r="P42" s="156"/>
      <c r="Q42" s="154"/>
      <c r="R42" s="156"/>
      <c r="S42" s="134"/>
      <c r="T42" s="156"/>
      <c r="U42" s="154"/>
      <c r="V42" s="156"/>
      <c r="W42" s="134"/>
      <c r="X42" s="156"/>
    </row>
    <row r="43" spans="2:24" ht="11.25" customHeight="1" x14ac:dyDescent="0.15">
      <c r="B43" s="301">
        <v>41428</v>
      </c>
      <c r="C43" s="302"/>
      <c r="D43" s="303">
        <v>41439</v>
      </c>
      <c r="E43" s="220">
        <v>3622.5</v>
      </c>
      <c r="F43" s="220">
        <v>3937.5</v>
      </c>
      <c r="G43" s="220">
        <v>3792.3876404494381</v>
      </c>
      <c r="H43" s="220">
        <v>1000.4</v>
      </c>
      <c r="I43" s="220">
        <v>945</v>
      </c>
      <c r="J43" s="220">
        <v>945</v>
      </c>
      <c r="K43" s="220">
        <v>945.00000000000011</v>
      </c>
      <c r="L43" s="220">
        <v>639.1</v>
      </c>
      <c r="M43" s="220">
        <v>861</v>
      </c>
      <c r="N43" s="220">
        <v>945</v>
      </c>
      <c r="O43" s="220">
        <v>921.28372739916551</v>
      </c>
      <c r="P43" s="220">
        <v>8216.6</v>
      </c>
      <c r="Q43" s="220"/>
      <c r="R43" s="220"/>
      <c r="S43" s="220"/>
      <c r="T43" s="220"/>
      <c r="U43" s="220"/>
      <c r="V43" s="220"/>
      <c r="W43" s="220"/>
      <c r="X43" s="220"/>
    </row>
    <row r="44" spans="2:24" ht="11.25" customHeight="1" x14ac:dyDescent="0.15">
      <c r="B44" s="301">
        <v>41442</v>
      </c>
      <c r="C44" s="302"/>
      <c r="D44" s="305">
        <v>41453</v>
      </c>
      <c r="E44" s="220">
        <v>3622.5</v>
      </c>
      <c r="F44" s="220">
        <v>3937.5</v>
      </c>
      <c r="G44" s="220">
        <v>3799.817880794702</v>
      </c>
      <c r="H44" s="220">
        <v>2457.5</v>
      </c>
      <c r="I44" s="220">
        <v>934.5</v>
      </c>
      <c r="J44" s="220">
        <v>934.5</v>
      </c>
      <c r="K44" s="220">
        <v>934.50000000000011</v>
      </c>
      <c r="L44" s="220">
        <v>1079.2</v>
      </c>
      <c r="M44" s="220">
        <v>840</v>
      </c>
      <c r="N44" s="220">
        <v>945</v>
      </c>
      <c r="O44" s="220">
        <v>893.55704697986585</v>
      </c>
      <c r="P44" s="220">
        <v>2245.4</v>
      </c>
      <c r="Q44" s="220"/>
      <c r="R44" s="220"/>
      <c r="S44" s="220"/>
      <c r="T44" s="220"/>
      <c r="U44" s="220"/>
      <c r="V44" s="220"/>
      <c r="W44" s="220"/>
      <c r="X44" s="220"/>
    </row>
    <row r="45" spans="2:24" ht="11.25" customHeight="1" x14ac:dyDescent="0.15">
      <c r="B45" s="306"/>
      <c r="C45" s="307"/>
      <c r="D45" s="307"/>
      <c r="E45" s="247"/>
      <c r="F45" s="247"/>
      <c r="G45" s="247"/>
      <c r="H45" s="247"/>
      <c r="I45" s="247"/>
      <c r="J45" s="247"/>
      <c r="K45" s="247"/>
      <c r="L45" s="247"/>
      <c r="M45" s="311"/>
      <c r="N45" s="311"/>
      <c r="O45" s="311"/>
      <c r="P45" s="152"/>
      <c r="Q45" s="311"/>
      <c r="R45" s="311"/>
      <c r="S45" s="311"/>
      <c r="T45" s="152"/>
      <c r="U45" s="311"/>
      <c r="V45" s="311"/>
      <c r="W45" s="311"/>
      <c r="X45" s="152"/>
    </row>
    <row r="46" spans="2:24" ht="8.25" customHeight="1" x14ac:dyDescent="0.15"/>
    <row r="47" spans="2:24" ht="12" customHeight="1" x14ac:dyDescent="0.15">
      <c r="B47" s="708" t="s">
        <v>109</v>
      </c>
      <c r="C47" s="709" t="s">
        <v>194</v>
      </c>
      <c r="D47" s="709"/>
      <c r="E47" s="709"/>
      <c r="F47" s="709"/>
      <c r="G47" s="709"/>
      <c r="H47" s="709"/>
      <c r="I47" s="709"/>
      <c r="J47" s="709"/>
      <c r="K47" s="709"/>
      <c r="L47" s="710" t="s">
        <v>195</v>
      </c>
      <c r="M47" s="709" t="s">
        <v>196</v>
      </c>
      <c r="N47" s="709"/>
      <c r="O47" s="709"/>
      <c r="P47" s="709"/>
      <c r="Q47" s="709"/>
      <c r="R47" s="709"/>
      <c r="S47" s="709"/>
      <c r="T47" s="709"/>
      <c r="U47" s="709"/>
      <c r="V47" s="709"/>
      <c r="W47" s="709"/>
      <c r="X47" s="709"/>
    </row>
    <row r="48" spans="2:24" ht="12" customHeight="1" x14ac:dyDescent="0.15">
      <c r="B48" s="710" t="s">
        <v>111</v>
      </c>
      <c r="C48" s="709" t="s">
        <v>197</v>
      </c>
      <c r="D48" s="709"/>
      <c r="E48" s="709"/>
      <c r="F48" s="709"/>
      <c r="G48" s="709"/>
      <c r="H48" s="709"/>
      <c r="I48" s="709"/>
      <c r="J48" s="709"/>
      <c r="K48" s="709"/>
      <c r="L48" s="709"/>
      <c r="M48" s="709" t="s">
        <v>198</v>
      </c>
      <c r="N48" s="709"/>
      <c r="O48" s="709"/>
      <c r="P48" s="709"/>
      <c r="Q48" s="709"/>
      <c r="R48" s="709"/>
      <c r="S48" s="709"/>
      <c r="T48" s="709"/>
      <c r="U48" s="709"/>
      <c r="V48" s="709"/>
      <c r="W48" s="709"/>
      <c r="X48" s="709"/>
    </row>
    <row r="49" spans="2:26" ht="9" customHeight="1" x14ac:dyDescent="0.15">
      <c r="B49" s="710" t="s">
        <v>199</v>
      </c>
      <c r="C49" s="709" t="s">
        <v>112</v>
      </c>
      <c r="D49" s="709"/>
      <c r="E49" s="709"/>
      <c r="F49" s="709"/>
      <c r="G49" s="709"/>
      <c r="H49" s="709"/>
      <c r="I49" s="709"/>
      <c r="J49" s="709"/>
      <c r="K49" s="709"/>
      <c r="L49" s="709"/>
      <c r="M49" s="710"/>
      <c r="N49" s="710"/>
      <c r="O49" s="710"/>
      <c r="P49" s="710"/>
      <c r="Q49" s="710"/>
      <c r="R49" s="710"/>
      <c r="S49" s="710"/>
      <c r="T49" s="710"/>
      <c r="U49" s="710"/>
      <c r="V49" s="710"/>
      <c r="W49" s="710"/>
      <c r="X49" s="711"/>
      <c r="Y49" s="134"/>
      <c r="Z49" s="134"/>
    </row>
    <row r="50" spans="2:26" ht="9.75" customHeight="1" x14ac:dyDescent="0.15">
      <c r="B50" s="225"/>
      <c r="X50" s="134"/>
      <c r="Y50" s="134"/>
      <c r="Z50" s="134"/>
    </row>
    <row r="51" spans="2:26" x14ac:dyDescent="0.15">
      <c r="X51" s="134"/>
      <c r="Y51" s="134"/>
      <c r="Z51" s="134"/>
    </row>
    <row r="52" spans="2:26" x14ac:dyDescent="0.15"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34"/>
      <c r="Y52" s="134"/>
      <c r="Z52" s="134"/>
    </row>
    <row r="53" spans="2:26" x14ac:dyDescent="0.15">
      <c r="X53" s="134"/>
      <c r="Y53" s="134"/>
      <c r="Z53" s="134"/>
    </row>
    <row r="54" spans="2:26" x14ac:dyDescent="0.15">
      <c r="X54" s="134"/>
      <c r="Y54" s="134"/>
      <c r="Z54" s="134"/>
    </row>
    <row r="55" spans="2:26" x14ac:dyDescent="0.15">
      <c r="X55" s="134"/>
      <c r="Y55" s="134"/>
      <c r="Z55" s="134"/>
    </row>
    <row r="56" spans="2:26" x14ac:dyDescent="0.15">
      <c r="X56" s="134"/>
      <c r="Y56" s="134"/>
      <c r="Z56" s="134"/>
    </row>
    <row r="57" spans="2:26" x14ac:dyDescent="0.15">
      <c r="X57" s="134"/>
      <c r="Y57" s="134"/>
      <c r="Z57" s="134"/>
    </row>
    <row r="58" spans="2:26" x14ac:dyDescent="0.15">
      <c r="X58" s="134"/>
      <c r="Y58" s="134"/>
      <c r="Z58" s="134"/>
    </row>
    <row r="59" spans="2:26" x14ac:dyDescent="0.15">
      <c r="X59" s="134"/>
      <c r="Y59" s="134"/>
      <c r="Z59" s="134"/>
    </row>
    <row r="60" spans="2:26" x14ac:dyDescent="0.15">
      <c r="X60" s="134"/>
      <c r="Y60" s="134"/>
      <c r="Z60" s="134"/>
    </row>
    <row r="61" spans="2:26" x14ac:dyDescent="0.15">
      <c r="X61" s="134"/>
      <c r="Y61" s="134"/>
      <c r="Z61" s="134"/>
    </row>
    <row r="62" spans="2:26" x14ac:dyDescent="0.15">
      <c r="X62" s="134"/>
      <c r="Y62" s="134"/>
      <c r="Z62" s="134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Normal="100" workbookViewId="0"/>
  </sheetViews>
  <sheetFormatPr defaultColWidth="7.5" defaultRowHeight="12" x14ac:dyDescent="0.15"/>
  <cols>
    <col min="1" max="1" width="0.75" style="135" customWidth="1"/>
    <col min="2" max="2" width="4.625" style="135" customWidth="1"/>
    <col min="3" max="3" width="2.5" style="135" customWidth="1"/>
    <col min="4" max="4" width="5" style="135" customWidth="1"/>
    <col min="5" max="5" width="4" style="135" customWidth="1"/>
    <col min="6" max="6" width="5" style="135" customWidth="1"/>
    <col min="7" max="7" width="5.25" style="135" customWidth="1"/>
    <col min="8" max="8" width="6.75" style="135" customWidth="1"/>
    <col min="9" max="9" width="4.875" style="135" customWidth="1"/>
    <col min="10" max="11" width="5.5" style="135" customWidth="1"/>
    <col min="12" max="12" width="7.5" style="135" customWidth="1"/>
    <col min="13" max="13" width="5.5" style="135" customWidth="1"/>
    <col min="14" max="15" width="5.875" style="135" customWidth="1"/>
    <col min="16" max="16" width="8.125" style="135" customWidth="1"/>
    <col min="17" max="17" width="5.5" style="135" customWidth="1"/>
    <col min="18" max="19" width="5.875" style="135" customWidth="1"/>
    <col min="20" max="20" width="8.125" style="135" customWidth="1"/>
    <col min="21" max="21" width="5.75" style="135" customWidth="1"/>
    <col min="22" max="23" width="5.875" style="135" customWidth="1"/>
    <col min="24" max="24" width="6.25" style="135" customWidth="1"/>
    <col min="25" max="25" width="7.5" style="135"/>
    <col min="26" max="31" width="17.875" style="135" customWidth="1"/>
    <col min="32" max="36" width="9" style="135" customWidth="1"/>
    <col min="37" max="16384" width="7.5" style="135"/>
  </cols>
  <sheetData>
    <row r="1" spans="2:36" ht="3" customHeight="1" x14ac:dyDescent="0.15"/>
    <row r="2" spans="2:36" ht="3" customHeight="1" x14ac:dyDescent="0.15">
      <c r="Y2" s="134"/>
    </row>
    <row r="3" spans="2:36" x14ac:dyDescent="0.15">
      <c r="B3" s="135" t="s">
        <v>238</v>
      </c>
      <c r="Y3" s="134"/>
    </row>
    <row r="4" spans="2:36" ht="12" customHeight="1" x14ac:dyDescent="0.15">
      <c r="X4" s="137" t="s">
        <v>87</v>
      </c>
      <c r="Y4" s="134"/>
    </row>
    <row r="5" spans="2:36" ht="6" customHeight="1" x14ac:dyDescent="0.15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Y5" s="134"/>
    </row>
    <row r="6" spans="2:36" ht="11.25" customHeight="1" x14ac:dyDescent="0.15">
      <c r="B6" s="320"/>
      <c r="C6" s="166" t="s">
        <v>88</v>
      </c>
      <c r="D6" s="237"/>
      <c r="E6" s="154" t="s">
        <v>485</v>
      </c>
      <c r="I6" s="154" t="s">
        <v>486</v>
      </c>
      <c r="M6" s="154" t="s">
        <v>487</v>
      </c>
      <c r="N6" s="295"/>
      <c r="O6" s="295"/>
      <c r="P6" s="295"/>
      <c r="Q6" s="139" t="s">
        <v>488</v>
      </c>
      <c r="R6" s="295"/>
      <c r="S6" s="295"/>
      <c r="T6" s="295"/>
      <c r="U6" s="139" t="s">
        <v>489</v>
      </c>
      <c r="V6" s="295"/>
      <c r="W6" s="295"/>
      <c r="X6" s="296"/>
      <c r="Y6" s="134"/>
      <c r="Z6" s="177"/>
      <c r="AA6" s="312"/>
      <c r="AB6" s="312"/>
      <c r="AC6" s="312"/>
      <c r="AD6" s="312"/>
      <c r="AE6" s="312"/>
      <c r="AF6" s="312"/>
      <c r="AG6" s="312"/>
      <c r="AH6" s="312"/>
      <c r="AI6" s="312"/>
      <c r="AJ6" s="312"/>
    </row>
    <row r="7" spans="2:36" ht="11.25" customHeight="1" x14ac:dyDescent="0.15">
      <c r="B7" s="154"/>
      <c r="C7" s="149"/>
      <c r="D7" s="160"/>
      <c r="E7" s="154"/>
      <c r="F7" s="134"/>
      <c r="G7" s="134"/>
      <c r="H7" s="134"/>
      <c r="I7" s="336"/>
      <c r="J7" s="337"/>
      <c r="K7" s="337"/>
      <c r="L7" s="337"/>
      <c r="M7" s="336"/>
      <c r="N7" s="337"/>
      <c r="O7" s="337"/>
      <c r="P7" s="337"/>
      <c r="Q7" s="336"/>
      <c r="R7" s="337"/>
      <c r="S7" s="337"/>
      <c r="T7" s="337"/>
      <c r="U7" s="336"/>
      <c r="V7" s="337"/>
      <c r="W7" s="337"/>
      <c r="X7" s="160"/>
      <c r="Y7" s="134"/>
      <c r="Z7" s="134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2:36" ht="11.25" customHeight="1" x14ac:dyDescent="0.15">
      <c r="B8" s="154" t="s">
        <v>94</v>
      </c>
      <c r="C8" s="134"/>
      <c r="E8" s="166" t="s">
        <v>95</v>
      </c>
      <c r="F8" s="148" t="s">
        <v>96</v>
      </c>
      <c r="G8" s="232" t="s">
        <v>97</v>
      </c>
      <c r="H8" s="148" t="s">
        <v>98</v>
      </c>
      <c r="I8" s="166" t="s">
        <v>95</v>
      </c>
      <c r="J8" s="148" t="s">
        <v>96</v>
      </c>
      <c r="K8" s="232" t="s">
        <v>97</v>
      </c>
      <c r="L8" s="148" t="s">
        <v>98</v>
      </c>
      <c r="M8" s="166" t="s">
        <v>95</v>
      </c>
      <c r="N8" s="148" t="s">
        <v>96</v>
      </c>
      <c r="O8" s="232" t="s">
        <v>97</v>
      </c>
      <c r="P8" s="148" t="s">
        <v>98</v>
      </c>
      <c r="Q8" s="166" t="s">
        <v>95</v>
      </c>
      <c r="R8" s="148" t="s">
        <v>96</v>
      </c>
      <c r="S8" s="232" t="s">
        <v>97</v>
      </c>
      <c r="T8" s="148" t="s">
        <v>98</v>
      </c>
      <c r="U8" s="166" t="s">
        <v>95</v>
      </c>
      <c r="V8" s="148" t="s">
        <v>96</v>
      </c>
      <c r="W8" s="232" t="s">
        <v>97</v>
      </c>
      <c r="X8" s="148" t="s">
        <v>98</v>
      </c>
      <c r="Y8" s="134"/>
      <c r="Z8" s="134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2:36" ht="11.25" customHeight="1" x14ac:dyDescent="0.15">
      <c r="B9" s="149"/>
      <c r="C9" s="150"/>
      <c r="D9" s="150"/>
      <c r="E9" s="151"/>
      <c r="F9" s="152"/>
      <c r="G9" s="153" t="s">
        <v>99</v>
      </c>
      <c r="H9" s="152"/>
      <c r="I9" s="151"/>
      <c r="J9" s="152"/>
      <c r="K9" s="153" t="s">
        <v>99</v>
      </c>
      <c r="L9" s="152"/>
      <c r="M9" s="151"/>
      <c r="N9" s="152"/>
      <c r="O9" s="153" t="s">
        <v>99</v>
      </c>
      <c r="P9" s="152"/>
      <c r="Q9" s="151"/>
      <c r="R9" s="152"/>
      <c r="S9" s="153" t="s">
        <v>99</v>
      </c>
      <c r="T9" s="152"/>
      <c r="U9" s="151"/>
      <c r="V9" s="152"/>
      <c r="W9" s="153" t="s">
        <v>99</v>
      </c>
      <c r="X9" s="152"/>
      <c r="Y9" s="134"/>
      <c r="Z9" s="134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2:36" ht="11.25" customHeight="1" x14ac:dyDescent="0.15">
      <c r="B10" s="154" t="s">
        <v>0</v>
      </c>
      <c r="C10" s="134">
        <v>22</v>
      </c>
      <c r="D10" s="135" t="s">
        <v>1</v>
      </c>
      <c r="E10" s="147" t="s">
        <v>490</v>
      </c>
      <c r="F10" s="147" t="s">
        <v>490</v>
      </c>
      <c r="G10" s="147" t="s">
        <v>490</v>
      </c>
      <c r="H10" s="147" t="s">
        <v>490</v>
      </c>
      <c r="I10" s="147" t="s">
        <v>490</v>
      </c>
      <c r="J10" s="147" t="s">
        <v>490</v>
      </c>
      <c r="K10" s="147" t="s">
        <v>490</v>
      </c>
      <c r="L10" s="147" t="s">
        <v>490</v>
      </c>
      <c r="M10" s="147" t="s">
        <v>490</v>
      </c>
      <c r="N10" s="147" t="s">
        <v>490</v>
      </c>
      <c r="O10" s="147" t="s">
        <v>490</v>
      </c>
      <c r="P10" s="147" t="s">
        <v>490</v>
      </c>
      <c r="Q10" s="147" t="s">
        <v>490</v>
      </c>
      <c r="R10" s="147" t="s">
        <v>490</v>
      </c>
      <c r="S10" s="147" t="s">
        <v>490</v>
      </c>
      <c r="T10" s="147" t="s">
        <v>490</v>
      </c>
      <c r="U10" s="147" t="s">
        <v>490</v>
      </c>
      <c r="V10" s="147" t="s">
        <v>490</v>
      </c>
      <c r="W10" s="147" t="s">
        <v>490</v>
      </c>
      <c r="X10" s="148" t="s">
        <v>490</v>
      </c>
      <c r="Y10" s="134"/>
      <c r="Z10" s="134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</row>
    <row r="11" spans="2:36" ht="11.25" customHeight="1" x14ac:dyDescent="0.15">
      <c r="B11" s="154"/>
      <c r="C11" s="134">
        <v>23</v>
      </c>
      <c r="D11" s="155"/>
      <c r="E11" s="242" t="s">
        <v>490</v>
      </c>
      <c r="F11" s="242" t="s">
        <v>490</v>
      </c>
      <c r="G11" s="242" t="s">
        <v>490</v>
      </c>
      <c r="H11" s="242" t="s">
        <v>490</v>
      </c>
      <c r="I11" s="242" t="s">
        <v>490</v>
      </c>
      <c r="J11" s="242" t="s">
        <v>490</v>
      </c>
      <c r="K11" s="242" t="s">
        <v>490</v>
      </c>
      <c r="L11" s="242" t="s">
        <v>490</v>
      </c>
      <c r="M11" s="242" t="s">
        <v>490</v>
      </c>
      <c r="N11" s="242" t="s">
        <v>490</v>
      </c>
      <c r="O11" s="242" t="s">
        <v>490</v>
      </c>
      <c r="P11" s="242" t="s">
        <v>490</v>
      </c>
      <c r="Q11" s="242" t="s">
        <v>490</v>
      </c>
      <c r="R11" s="242" t="s">
        <v>490</v>
      </c>
      <c r="S11" s="242" t="s">
        <v>490</v>
      </c>
      <c r="T11" s="242" t="s">
        <v>490</v>
      </c>
      <c r="U11" s="242" t="s">
        <v>490</v>
      </c>
      <c r="V11" s="242" t="s">
        <v>490</v>
      </c>
      <c r="W11" s="242" t="s">
        <v>490</v>
      </c>
      <c r="X11" s="242" t="s">
        <v>490</v>
      </c>
      <c r="Y11" s="134"/>
      <c r="Z11" s="134"/>
      <c r="AA11" s="134"/>
      <c r="AB11" s="134"/>
      <c r="AC11" s="134"/>
      <c r="AD11" s="134"/>
      <c r="AE11" s="134"/>
    </row>
    <row r="12" spans="2:36" ht="11.25" customHeight="1" x14ac:dyDescent="0.15">
      <c r="B12" s="149"/>
      <c r="C12" s="150">
        <v>24</v>
      </c>
      <c r="D12" s="160"/>
      <c r="E12" s="712" t="s">
        <v>490</v>
      </c>
      <c r="F12" s="712" t="s">
        <v>490</v>
      </c>
      <c r="G12" s="712" t="s">
        <v>490</v>
      </c>
      <c r="H12" s="712" t="s">
        <v>490</v>
      </c>
      <c r="I12" s="712" t="s">
        <v>490</v>
      </c>
      <c r="J12" s="712" t="s">
        <v>490</v>
      </c>
      <c r="K12" s="712" t="s">
        <v>490</v>
      </c>
      <c r="L12" s="712" t="s">
        <v>490</v>
      </c>
      <c r="M12" s="712" t="s">
        <v>490</v>
      </c>
      <c r="N12" s="712" t="s">
        <v>490</v>
      </c>
      <c r="O12" s="712" t="s">
        <v>490</v>
      </c>
      <c r="P12" s="712" t="s">
        <v>490</v>
      </c>
      <c r="Q12" s="712" t="s">
        <v>490</v>
      </c>
      <c r="R12" s="712" t="s">
        <v>490</v>
      </c>
      <c r="S12" s="712" t="s">
        <v>490</v>
      </c>
      <c r="T12" s="712" t="s">
        <v>490</v>
      </c>
      <c r="U12" s="712" t="s">
        <v>490</v>
      </c>
      <c r="V12" s="712" t="s">
        <v>490</v>
      </c>
      <c r="W12" s="712" t="s">
        <v>490</v>
      </c>
      <c r="X12" s="712" t="s">
        <v>490</v>
      </c>
      <c r="Y12" s="134"/>
      <c r="Z12" s="134"/>
      <c r="AA12" s="177"/>
      <c r="AB12" s="177"/>
      <c r="AC12" s="177"/>
      <c r="AD12" s="177"/>
      <c r="AE12" s="134"/>
    </row>
    <row r="13" spans="2:36" ht="11.25" customHeight="1" x14ac:dyDescent="0.15">
      <c r="B13" s="154"/>
      <c r="C13" s="134"/>
      <c r="D13" s="155"/>
      <c r="E13" s="242" t="s">
        <v>490</v>
      </c>
      <c r="F13" s="242" t="s">
        <v>490</v>
      </c>
      <c r="G13" s="242" t="s">
        <v>490</v>
      </c>
      <c r="H13" s="242" t="s">
        <v>490</v>
      </c>
      <c r="I13" s="242" t="s">
        <v>490</v>
      </c>
      <c r="J13" s="242" t="s">
        <v>490</v>
      </c>
      <c r="K13" s="242" t="s">
        <v>490</v>
      </c>
      <c r="L13" s="242" t="s">
        <v>490</v>
      </c>
      <c r="M13" s="242" t="s">
        <v>490</v>
      </c>
      <c r="N13" s="242" t="s">
        <v>490</v>
      </c>
      <c r="O13" s="242" t="s">
        <v>490</v>
      </c>
      <c r="P13" s="242" t="s">
        <v>490</v>
      </c>
      <c r="Q13" s="242" t="s">
        <v>490</v>
      </c>
      <c r="R13" s="242" t="s">
        <v>490</v>
      </c>
      <c r="S13" s="242" t="s">
        <v>490</v>
      </c>
      <c r="T13" s="242" t="s">
        <v>490</v>
      </c>
      <c r="U13" s="242" t="s">
        <v>490</v>
      </c>
      <c r="V13" s="242" t="s">
        <v>490</v>
      </c>
      <c r="W13" s="242" t="s">
        <v>490</v>
      </c>
      <c r="X13" s="242" t="s">
        <v>490</v>
      </c>
      <c r="Y13" s="134"/>
      <c r="Z13" s="134"/>
    </row>
    <row r="14" spans="2:36" ht="11.25" customHeight="1" x14ac:dyDescent="0.15">
      <c r="B14" s="154"/>
      <c r="C14" s="134"/>
      <c r="D14" s="155"/>
      <c r="E14" s="242" t="s">
        <v>490</v>
      </c>
      <c r="F14" s="242" t="s">
        <v>490</v>
      </c>
      <c r="G14" s="242" t="s">
        <v>490</v>
      </c>
      <c r="H14" s="242" t="s">
        <v>490</v>
      </c>
      <c r="I14" s="242" t="s">
        <v>490</v>
      </c>
      <c r="J14" s="242" t="s">
        <v>490</v>
      </c>
      <c r="K14" s="242" t="s">
        <v>490</v>
      </c>
      <c r="L14" s="242" t="s">
        <v>490</v>
      </c>
      <c r="M14" s="242" t="s">
        <v>490</v>
      </c>
      <c r="N14" s="242" t="s">
        <v>490</v>
      </c>
      <c r="O14" s="242" t="s">
        <v>490</v>
      </c>
      <c r="P14" s="242" t="s">
        <v>490</v>
      </c>
      <c r="Q14" s="242" t="s">
        <v>490</v>
      </c>
      <c r="R14" s="242" t="s">
        <v>490</v>
      </c>
      <c r="S14" s="242" t="s">
        <v>490</v>
      </c>
      <c r="T14" s="242" t="s">
        <v>490</v>
      </c>
      <c r="U14" s="242" t="s">
        <v>490</v>
      </c>
      <c r="V14" s="242" t="s">
        <v>490</v>
      </c>
      <c r="W14" s="242" t="s">
        <v>490</v>
      </c>
      <c r="X14" s="242" t="s">
        <v>490</v>
      </c>
      <c r="Y14" s="134"/>
      <c r="Z14" s="134"/>
    </row>
    <row r="15" spans="2:36" ht="11.25" customHeight="1" x14ac:dyDescent="0.15">
      <c r="B15" s="154"/>
      <c r="C15" s="134"/>
      <c r="D15" s="155"/>
      <c r="E15" s="242" t="s">
        <v>490</v>
      </c>
      <c r="F15" s="242" t="s">
        <v>490</v>
      </c>
      <c r="G15" s="242" t="s">
        <v>490</v>
      </c>
      <c r="H15" s="242" t="s">
        <v>490</v>
      </c>
      <c r="I15" s="242" t="s">
        <v>490</v>
      </c>
      <c r="J15" s="242" t="s">
        <v>490</v>
      </c>
      <c r="K15" s="242" t="s">
        <v>490</v>
      </c>
      <c r="L15" s="242" t="s">
        <v>490</v>
      </c>
      <c r="M15" s="242" t="s">
        <v>490</v>
      </c>
      <c r="N15" s="242" t="s">
        <v>490</v>
      </c>
      <c r="O15" s="242" t="s">
        <v>490</v>
      </c>
      <c r="P15" s="242" t="s">
        <v>490</v>
      </c>
      <c r="Q15" s="242" t="s">
        <v>490</v>
      </c>
      <c r="R15" s="242" t="s">
        <v>490</v>
      </c>
      <c r="S15" s="242" t="s">
        <v>490</v>
      </c>
      <c r="T15" s="242" t="s">
        <v>490</v>
      </c>
      <c r="U15" s="242" t="s">
        <v>490</v>
      </c>
      <c r="V15" s="242" t="s">
        <v>490</v>
      </c>
      <c r="W15" s="242" t="s">
        <v>490</v>
      </c>
      <c r="X15" s="242" t="s">
        <v>490</v>
      </c>
      <c r="Y15" s="134"/>
      <c r="Z15" s="134"/>
    </row>
    <row r="16" spans="2:36" ht="11.25" customHeight="1" x14ac:dyDescent="0.15">
      <c r="B16" s="154"/>
      <c r="C16" s="134"/>
      <c r="D16" s="155"/>
      <c r="E16" s="242" t="s">
        <v>490</v>
      </c>
      <c r="F16" s="242" t="s">
        <v>490</v>
      </c>
      <c r="G16" s="242" t="s">
        <v>490</v>
      </c>
      <c r="H16" s="242" t="s">
        <v>490</v>
      </c>
      <c r="I16" s="242" t="s">
        <v>490</v>
      </c>
      <c r="J16" s="242" t="s">
        <v>490</v>
      </c>
      <c r="K16" s="242" t="s">
        <v>490</v>
      </c>
      <c r="L16" s="242" t="s">
        <v>490</v>
      </c>
      <c r="M16" s="242" t="s">
        <v>490</v>
      </c>
      <c r="N16" s="242" t="s">
        <v>490</v>
      </c>
      <c r="O16" s="242" t="s">
        <v>490</v>
      </c>
      <c r="P16" s="242" t="s">
        <v>490</v>
      </c>
      <c r="Q16" s="242" t="s">
        <v>490</v>
      </c>
      <c r="R16" s="242" t="s">
        <v>490</v>
      </c>
      <c r="S16" s="242" t="s">
        <v>490</v>
      </c>
      <c r="T16" s="242" t="s">
        <v>490</v>
      </c>
      <c r="U16" s="242" t="s">
        <v>490</v>
      </c>
      <c r="V16" s="242" t="s">
        <v>490</v>
      </c>
      <c r="W16" s="242" t="s">
        <v>490</v>
      </c>
      <c r="X16" s="242" t="s">
        <v>490</v>
      </c>
      <c r="Y16" s="134"/>
      <c r="Z16" s="134"/>
    </row>
    <row r="17" spans="2:30" ht="11.25" customHeight="1" x14ac:dyDescent="0.15">
      <c r="B17" s="154"/>
      <c r="C17" s="134"/>
      <c r="D17" s="155"/>
      <c r="E17" s="242" t="s">
        <v>490</v>
      </c>
      <c r="F17" s="242" t="s">
        <v>490</v>
      </c>
      <c r="G17" s="242" t="s">
        <v>490</v>
      </c>
      <c r="H17" s="242" t="s">
        <v>490</v>
      </c>
      <c r="I17" s="242" t="s">
        <v>490</v>
      </c>
      <c r="J17" s="242" t="s">
        <v>490</v>
      </c>
      <c r="K17" s="242" t="s">
        <v>490</v>
      </c>
      <c r="L17" s="242" t="s">
        <v>490</v>
      </c>
      <c r="M17" s="242" t="s">
        <v>490</v>
      </c>
      <c r="N17" s="242" t="s">
        <v>490</v>
      </c>
      <c r="O17" s="242" t="s">
        <v>490</v>
      </c>
      <c r="P17" s="242" t="s">
        <v>490</v>
      </c>
      <c r="Q17" s="242" t="s">
        <v>490</v>
      </c>
      <c r="R17" s="242" t="s">
        <v>490</v>
      </c>
      <c r="S17" s="242" t="s">
        <v>490</v>
      </c>
      <c r="T17" s="242" t="s">
        <v>490</v>
      </c>
      <c r="U17" s="242" t="s">
        <v>490</v>
      </c>
      <c r="V17" s="242" t="s">
        <v>490</v>
      </c>
      <c r="W17" s="242" t="s">
        <v>490</v>
      </c>
      <c r="X17" s="242" t="s">
        <v>490</v>
      </c>
      <c r="Y17" s="134"/>
      <c r="Z17" s="134"/>
    </row>
    <row r="18" spans="2:30" ht="11.25" customHeight="1" x14ac:dyDescent="0.15">
      <c r="B18" s="154" t="s">
        <v>480</v>
      </c>
      <c r="C18" s="134">
        <v>3</v>
      </c>
      <c r="D18" s="155" t="s">
        <v>481</v>
      </c>
      <c r="E18" s="242">
        <v>588</v>
      </c>
      <c r="F18" s="242">
        <v>682.5</v>
      </c>
      <c r="G18" s="242">
        <v>631.04674287796627</v>
      </c>
      <c r="H18" s="242">
        <v>106251.8</v>
      </c>
      <c r="I18" s="242">
        <v>630</v>
      </c>
      <c r="J18" s="242">
        <v>735</v>
      </c>
      <c r="K18" s="242">
        <v>675.87248864020455</v>
      </c>
      <c r="L18" s="242">
        <v>45164.2</v>
      </c>
      <c r="M18" s="242">
        <v>703.5</v>
      </c>
      <c r="N18" s="242">
        <v>840</v>
      </c>
      <c r="O18" s="242">
        <v>758.13635087719285</v>
      </c>
      <c r="P18" s="242">
        <v>9009.4000000000015</v>
      </c>
      <c r="Q18" s="242">
        <v>603.75</v>
      </c>
      <c r="R18" s="242">
        <v>636.30000000000007</v>
      </c>
      <c r="S18" s="242">
        <v>616.66083916083915</v>
      </c>
      <c r="T18" s="242">
        <v>9138.1</v>
      </c>
      <c r="U18" s="242">
        <v>619.5</v>
      </c>
      <c r="V18" s="242">
        <v>718.2</v>
      </c>
      <c r="W18" s="242">
        <v>674.71718520496734</v>
      </c>
      <c r="X18" s="243">
        <v>1766.9</v>
      </c>
      <c r="Y18" s="134"/>
      <c r="Z18" s="134"/>
    </row>
    <row r="19" spans="2:30" ht="11.25" customHeight="1" x14ac:dyDescent="0.15">
      <c r="B19" s="154"/>
      <c r="C19" s="134">
        <v>4</v>
      </c>
      <c r="D19" s="155"/>
      <c r="E19" s="242">
        <v>588</v>
      </c>
      <c r="F19" s="242">
        <v>682.5</v>
      </c>
      <c r="G19" s="242">
        <v>635.11352068632959</v>
      </c>
      <c r="H19" s="242">
        <v>134120.6</v>
      </c>
      <c r="I19" s="242">
        <v>640.5</v>
      </c>
      <c r="J19" s="242">
        <v>731.22</v>
      </c>
      <c r="K19" s="242">
        <v>678.48660453817354</v>
      </c>
      <c r="L19" s="242">
        <v>52518.400000000001</v>
      </c>
      <c r="M19" s="242">
        <v>703.5</v>
      </c>
      <c r="N19" s="242">
        <v>840</v>
      </c>
      <c r="O19" s="242">
        <v>723.85384615384646</v>
      </c>
      <c r="P19" s="242">
        <v>10859.1</v>
      </c>
      <c r="Q19" s="242">
        <v>609</v>
      </c>
      <c r="R19" s="242">
        <v>630</v>
      </c>
      <c r="S19" s="242">
        <v>627.04228322731831</v>
      </c>
      <c r="T19" s="242">
        <v>14826.599999999999</v>
      </c>
      <c r="U19" s="242">
        <v>672</v>
      </c>
      <c r="V19" s="242">
        <v>672</v>
      </c>
      <c r="W19" s="242">
        <v>672</v>
      </c>
      <c r="X19" s="243">
        <v>1356.2</v>
      </c>
      <c r="Y19" s="134"/>
      <c r="Z19" s="134"/>
    </row>
    <row r="20" spans="2:30" ht="11.25" customHeight="1" x14ac:dyDescent="0.15">
      <c r="B20" s="154"/>
      <c r="C20" s="134">
        <v>5</v>
      </c>
      <c r="D20" s="155"/>
      <c r="E20" s="242">
        <v>588</v>
      </c>
      <c r="F20" s="242">
        <v>672</v>
      </c>
      <c r="G20" s="242">
        <v>632.18631811007424</v>
      </c>
      <c r="H20" s="242">
        <v>140984.4</v>
      </c>
      <c r="I20" s="242">
        <v>640.5</v>
      </c>
      <c r="J20" s="242">
        <v>714</v>
      </c>
      <c r="K20" s="242">
        <v>666.16380834465645</v>
      </c>
      <c r="L20" s="242">
        <v>73783.8</v>
      </c>
      <c r="M20" s="242">
        <v>703.5</v>
      </c>
      <c r="N20" s="242">
        <v>840</v>
      </c>
      <c r="O20" s="242">
        <v>732.97483897113989</v>
      </c>
      <c r="P20" s="242">
        <v>13649</v>
      </c>
      <c r="Q20" s="242">
        <v>609</v>
      </c>
      <c r="R20" s="242">
        <v>651</v>
      </c>
      <c r="S20" s="242">
        <v>629.95778894472369</v>
      </c>
      <c r="T20" s="242">
        <v>17301.400000000001</v>
      </c>
      <c r="U20" s="242">
        <v>672</v>
      </c>
      <c r="V20" s="242">
        <v>696.15</v>
      </c>
      <c r="W20" s="242">
        <v>683.06979350088034</v>
      </c>
      <c r="X20" s="243">
        <v>1565.9</v>
      </c>
      <c r="Y20" s="134"/>
      <c r="Z20" s="134"/>
    </row>
    <row r="21" spans="2:30" ht="11.25" customHeight="1" x14ac:dyDescent="0.15">
      <c r="B21" s="149"/>
      <c r="C21" s="150">
        <v>6</v>
      </c>
      <c r="D21" s="160"/>
      <c r="E21" s="152">
        <v>588</v>
      </c>
      <c r="F21" s="152">
        <v>661.5</v>
      </c>
      <c r="G21" s="152">
        <v>633.16178152336477</v>
      </c>
      <c r="H21" s="152">
        <v>101819.8</v>
      </c>
      <c r="I21" s="152">
        <v>640.5</v>
      </c>
      <c r="J21" s="152">
        <v>703.71</v>
      </c>
      <c r="K21" s="152">
        <v>666.92425253603835</v>
      </c>
      <c r="L21" s="152">
        <v>60190.7</v>
      </c>
      <c r="M21" s="165">
        <v>693</v>
      </c>
      <c r="N21" s="152">
        <v>850.18500000000006</v>
      </c>
      <c r="O21" s="152">
        <v>739.86611398821367</v>
      </c>
      <c r="P21" s="152">
        <v>9368.7999999999993</v>
      </c>
      <c r="Q21" s="152">
        <v>630</v>
      </c>
      <c r="R21" s="152">
        <v>673.05000000000007</v>
      </c>
      <c r="S21" s="152">
        <v>669.45742574257429</v>
      </c>
      <c r="T21" s="152">
        <v>10786</v>
      </c>
      <c r="U21" s="152">
        <v>672</v>
      </c>
      <c r="V21" s="152">
        <v>696.15</v>
      </c>
      <c r="W21" s="152">
        <v>678.47577916295643</v>
      </c>
      <c r="X21" s="165">
        <v>1193.7</v>
      </c>
      <c r="Y21" s="134"/>
      <c r="Z21" s="134"/>
    </row>
    <row r="22" spans="2:30" ht="11.25" customHeight="1" x14ac:dyDescent="0.15">
      <c r="B22" s="154" t="s">
        <v>244</v>
      </c>
      <c r="C22" s="299"/>
      <c r="E22" s="154"/>
      <c r="F22" s="156"/>
      <c r="G22" s="134"/>
      <c r="H22" s="156"/>
      <c r="I22" s="154"/>
      <c r="J22" s="156"/>
      <c r="K22" s="134"/>
      <c r="L22" s="156"/>
      <c r="M22" s="154"/>
      <c r="N22" s="156"/>
      <c r="O22" s="134"/>
      <c r="P22" s="156"/>
      <c r="Q22" s="154"/>
      <c r="R22" s="156"/>
      <c r="S22" s="134"/>
      <c r="T22" s="156"/>
      <c r="U22" s="154"/>
      <c r="V22" s="156"/>
      <c r="W22" s="134"/>
      <c r="X22" s="156"/>
      <c r="Y22" s="134"/>
      <c r="Z22" s="134"/>
    </row>
    <row r="23" spans="2:30" ht="11.25" customHeight="1" x14ac:dyDescent="0.15">
      <c r="B23" s="323">
        <v>41428</v>
      </c>
      <c r="C23" s="302"/>
      <c r="D23" s="324">
        <v>41439</v>
      </c>
      <c r="E23" s="220">
        <v>588</v>
      </c>
      <c r="F23" s="220">
        <v>661.5</v>
      </c>
      <c r="G23" s="220">
        <v>632.33291696723563</v>
      </c>
      <c r="H23" s="220">
        <v>49227.8</v>
      </c>
      <c r="I23" s="220">
        <v>640.5</v>
      </c>
      <c r="J23" s="220">
        <v>703.5</v>
      </c>
      <c r="K23" s="220">
        <v>665.64116495457654</v>
      </c>
      <c r="L23" s="220">
        <v>27489.4</v>
      </c>
      <c r="M23" s="220">
        <v>693</v>
      </c>
      <c r="N23" s="220">
        <v>840</v>
      </c>
      <c r="O23" s="220">
        <v>736.93474088291759</v>
      </c>
      <c r="P23" s="220">
        <v>5411.4</v>
      </c>
      <c r="Q23" s="220">
        <v>630</v>
      </c>
      <c r="R23" s="220">
        <v>651</v>
      </c>
      <c r="S23" s="220">
        <v>647.52306425041195</v>
      </c>
      <c r="T23" s="220">
        <v>5246.4</v>
      </c>
      <c r="U23" s="220">
        <v>672</v>
      </c>
      <c r="V23" s="220">
        <v>696.15</v>
      </c>
      <c r="W23" s="220">
        <v>679.79808414725778</v>
      </c>
      <c r="X23" s="220">
        <v>611.5</v>
      </c>
      <c r="Y23" s="134"/>
      <c r="Z23" s="134"/>
      <c r="AA23" s="134"/>
      <c r="AB23" s="134"/>
      <c r="AC23" s="134"/>
      <c r="AD23" s="134"/>
    </row>
    <row r="24" spans="2:30" ht="11.25" customHeight="1" x14ac:dyDescent="0.15">
      <c r="B24" s="323">
        <v>41442</v>
      </c>
      <c r="C24" s="302"/>
      <c r="D24" s="324">
        <v>41453</v>
      </c>
      <c r="E24" s="147">
        <v>588</v>
      </c>
      <c r="F24" s="147">
        <v>661.5</v>
      </c>
      <c r="G24" s="147">
        <v>633.89725705892283</v>
      </c>
      <c r="H24" s="147">
        <v>52592</v>
      </c>
      <c r="I24" s="147">
        <v>640.5</v>
      </c>
      <c r="J24" s="147">
        <v>703.71</v>
      </c>
      <c r="K24" s="147">
        <v>667.79590998072274</v>
      </c>
      <c r="L24" s="147">
        <v>32701.3</v>
      </c>
      <c r="M24" s="147">
        <v>693</v>
      </c>
      <c r="N24" s="147">
        <v>850.18500000000006</v>
      </c>
      <c r="O24" s="147">
        <v>743.26281062807618</v>
      </c>
      <c r="P24" s="147">
        <v>3957.4</v>
      </c>
      <c r="Q24" s="147">
        <v>651</v>
      </c>
      <c r="R24" s="147">
        <v>673.05000000000007</v>
      </c>
      <c r="S24" s="147">
        <v>671.07508656825235</v>
      </c>
      <c r="T24" s="147">
        <v>5539.6</v>
      </c>
      <c r="U24" s="147">
        <v>672</v>
      </c>
      <c r="V24" s="147">
        <v>696.15</v>
      </c>
      <c r="W24" s="147">
        <v>677.28377920758555</v>
      </c>
      <c r="X24" s="242">
        <v>582.20000000000005</v>
      </c>
      <c r="Y24" s="134"/>
      <c r="Z24" s="134"/>
      <c r="AA24" s="134"/>
      <c r="AB24" s="134"/>
      <c r="AC24" s="134"/>
      <c r="AD24" s="134"/>
    </row>
    <row r="25" spans="2:30" ht="11.25" customHeight="1" x14ac:dyDescent="0.15">
      <c r="B25" s="325"/>
      <c r="C25" s="307"/>
      <c r="D25" s="307"/>
      <c r="E25" s="257"/>
      <c r="F25" s="257"/>
      <c r="G25" s="257"/>
      <c r="H25" s="174"/>
      <c r="I25" s="257"/>
      <c r="J25" s="257"/>
      <c r="K25" s="257"/>
      <c r="L25" s="152"/>
      <c r="M25" s="257"/>
      <c r="N25" s="257"/>
      <c r="O25" s="257"/>
      <c r="P25" s="152"/>
      <c r="Q25" s="257"/>
      <c r="R25" s="257"/>
      <c r="S25" s="257"/>
      <c r="T25" s="152"/>
      <c r="U25" s="257"/>
      <c r="V25" s="257"/>
      <c r="W25" s="257"/>
      <c r="X25" s="152"/>
      <c r="Y25" s="134"/>
      <c r="Z25" s="134"/>
      <c r="AA25" s="134"/>
      <c r="AB25" s="134"/>
      <c r="AC25" s="134"/>
      <c r="AD25" s="134"/>
    </row>
    <row r="26" spans="2:30" ht="11.25" customHeight="1" x14ac:dyDescent="0.15">
      <c r="B26" s="154"/>
      <c r="C26" s="166" t="s">
        <v>88</v>
      </c>
      <c r="D26" s="237"/>
      <c r="E26" s="154" t="s">
        <v>491</v>
      </c>
      <c r="I26" s="154" t="s">
        <v>246</v>
      </c>
      <c r="M26" s="154" t="s">
        <v>492</v>
      </c>
      <c r="N26" s="134"/>
      <c r="O26" s="134"/>
      <c r="P26" s="134"/>
      <c r="Q26" s="154" t="s">
        <v>493</v>
      </c>
      <c r="R26" s="134"/>
      <c r="S26" s="134"/>
      <c r="T26" s="134"/>
      <c r="U26" s="154" t="s">
        <v>494</v>
      </c>
      <c r="V26" s="134"/>
      <c r="W26" s="134"/>
      <c r="X26" s="296"/>
      <c r="Y26" s="134"/>
      <c r="Z26" s="312"/>
      <c r="AA26" s="312"/>
      <c r="AB26" s="312"/>
      <c r="AC26" s="312"/>
      <c r="AD26" s="312"/>
    </row>
    <row r="27" spans="2:30" ht="11.25" customHeight="1" x14ac:dyDescent="0.15">
      <c r="B27" s="154"/>
      <c r="C27" s="149"/>
      <c r="D27" s="160"/>
      <c r="E27" s="336"/>
      <c r="F27" s="337"/>
      <c r="G27" s="337"/>
      <c r="H27" s="337"/>
      <c r="I27" s="336"/>
      <c r="J27" s="337"/>
      <c r="K27" s="337"/>
      <c r="L27" s="337"/>
      <c r="M27" s="336"/>
      <c r="N27" s="337"/>
      <c r="O27" s="337"/>
      <c r="P27" s="337"/>
      <c r="Q27" s="336"/>
      <c r="R27" s="337"/>
      <c r="S27" s="337"/>
      <c r="T27" s="337"/>
      <c r="U27" s="336"/>
      <c r="V27" s="337"/>
      <c r="W27" s="337"/>
      <c r="X27" s="160"/>
      <c r="Y27" s="134"/>
      <c r="Z27" s="177"/>
      <c r="AA27" s="177"/>
      <c r="AB27" s="177"/>
      <c r="AC27" s="177"/>
      <c r="AD27" s="177"/>
    </row>
    <row r="28" spans="2:30" ht="11.25" customHeight="1" x14ac:dyDescent="0.15">
      <c r="B28" s="154" t="s">
        <v>94</v>
      </c>
      <c r="C28" s="134"/>
      <c r="E28" s="166" t="s">
        <v>95</v>
      </c>
      <c r="F28" s="148" t="s">
        <v>96</v>
      </c>
      <c r="G28" s="232" t="s">
        <v>97</v>
      </c>
      <c r="H28" s="148" t="s">
        <v>176</v>
      </c>
      <c r="I28" s="166" t="s">
        <v>95</v>
      </c>
      <c r="J28" s="148" t="s">
        <v>96</v>
      </c>
      <c r="K28" s="232" t="s">
        <v>97</v>
      </c>
      <c r="L28" s="148" t="s">
        <v>176</v>
      </c>
      <c r="M28" s="166" t="s">
        <v>95</v>
      </c>
      <c r="N28" s="148" t="s">
        <v>96</v>
      </c>
      <c r="O28" s="232" t="s">
        <v>97</v>
      </c>
      <c r="P28" s="148" t="s">
        <v>98</v>
      </c>
      <c r="Q28" s="166" t="s">
        <v>95</v>
      </c>
      <c r="R28" s="148" t="s">
        <v>96</v>
      </c>
      <c r="S28" s="232" t="s">
        <v>97</v>
      </c>
      <c r="T28" s="148" t="s">
        <v>98</v>
      </c>
      <c r="U28" s="166" t="s">
        <v>95</v>
      </c>
      <c r="V28" s="148" t="s">
        <v>96</v>
      </c>
      <c r="W28" s="232" t="s">
        <v>97</v>
      </c>
      <c r="X28" s="148" t="s">
        <v>98</v>
      </c>
      <c r="Y28" s="134"/>
      <c r="Z28" s="177"/>
      <c r="AA28" s="177"/>
      <c r="AB28" s="177"/>
      <c r="AC28" s="177"/>
      <c r="AD28" s="177"/>
    </row>
    <row r="29" spans="2:30" ht="11.25" customHeight="1" x14ac:dyDescent="0.15">
      <c r="B29" s="149"/>
      <c r="C29" s="150"/>
      <c r="D29" s="150"/>
      <c r="E29" s="151"/>
      <c r="F29" s="152"/>
      <c r="G29" s="153" t="s">
        <v>99</v>
      </c>
      <c r="H29" s="152"/>
      <c r="I29" s="151"/>
      <c r="J29" s="152"/>
      <c r="K29" s="153" t="s">
        <v>99</v>
      </c>
      <c r="L29" s="152"/>
      <c r="M29" s="151"/>
      <c r="N29" s="152"/>
      <c r="O29" s="153" t="s">
        <v>99</v>
      </c>
      <c r="P29" s="152"/>
      <c r="Q29" s="151"/>
      <c r="R29" s="152"/>
      <c r="S29" s="153" t="s">
        <v>99</v>
      </c>
      <c r="T29" s="152"/>
      <c r="U29" s="151"/>
      <c r="V29" s="152"/>
      <c r="W29" s="153" t="s">
        <v>99</v>
      </c>
      <c r="X29" s="152"/>
      <c r="Y29" s="134"/>
      <c r="Z29" s="177"/>
      <c r="AA29" s="177"/>
      <c r="AB29" s="177"/>
      <c r="AC29" s="177"/>
      <c r="AD29" s="177"/>
    </row>
    <row r="30" spans="2:30" ht="11.25" customHeight="1" x14ac:dyDescent="0.15">
      <c r="B30" s="154" t="s">
        <v>0</v>
      </c>
      <c r="C30" s="134">
        <v>22</v>
      </c>
      <c r="D30" s="135" t="s">
        <v>1</v>
      </c>
      <c r="E30" s="147" t="s">
        <v>490</v>
      </c>
      <c r="F30" s="147" t="s">
        <v>490</v>
      </c>
      <c r="G30" s="147" t="s">
        <v>490</v>
      </c>
      <c r="H30" s="147" t="s">
        <v>490</v>
      </c>
      <c r="I30" s="147" t="s">
        <v>490</v>
      </c>
      <c r="J30" s="147" t="s">
        <v>490</v>
      </c>
      <c r="K30" s="147" t="s">
        <v>490</v>
      </c>
      <c r="L30" s="147" t="s">
        <v>490</v>
      </c>
      <c r="M30" s="147" t="s">
        <v>490</v>
      </c>
      <c r="N30" s="147" t="s">
        <v>490</v>
      </c>
      <c r="O30" s="147" t="s">
        <v>490</v>
      </c>
      <c r="P30" s="147" t="s">
        <v>490</v>
      </c>
      <c r="Q30" s="147" t="s">
        <v>490</v>
      </c>
      <c r="R30" s="147" t="s">
        <v>490</v>
      </c>
      <c r="S30" s="147" t="s">
        <v>490</v>
      </c>
      <c r="T30" s="147" t="s">
        <v>490</v>
      </c>
      <c r="U30" s="147" t="s">
        <v>490</v>
      </c>
      <c r="V30" s="147" t="s">
        <v>490</v>
      </c>
      <c r="W30" s="147" t="s">
        <v>490</v>
      </c>
      <c r="X30" s="148" t="s">
        <v>490</v>
      </c>
      <c r="Y30" s="134"/>
      <c r="Z30" s="177"/>
      <c r="AA30" s="177"/>
      <c r="AB30" s="177"/>
      <c r="AC30" s="177"/>
      <c r="AD30" s="177"/>
    </row>
    <row r="31" spans="2:30" ht="11.25" customHeight="1" x14ac:dyDescent="0.15">
      <c r="B31" s="154"/>
      <c r="C31" s="134">
        <v>23</v>
      </c>
      <c r="D31" s="155"/>
      <c r="E31" s="242" t="s">
        <v>490</v>
      </c>
      <c r="F31" s="242" t="s">
        <v>490</v>
      </c>
      <c r="G31" s="242" t="s">
        <v>490</v>
      </c>
      <c r="H31" s="242" t="s">
        <v>490</v>
      </c>
      <c r="I31" s="242" t="s">
        <v>490</v>
      </c>
      <c r="J31" s="242" t="s">
        <v>490</v>
      </c>
      <c r="K31" s="242" t="s">
        <v>490</v>
      </c>
      <c r="L31" s="242" t="s">
        <v>490</v>
      </c>
      <c r="M31" s="242" t="s">
        <v>490</v>
      </c>
      <c r="N31" s="242" t="s">
        <v>490</v>
      </c>
      <c r="O31" s="242" t="s">
        <v>490</v>
      </c>
      <c r="P31" s="242" t="s">
        <v>490</v>
      </c>
      <c r="Q31" s="242" t="s">
        <v>490</v>
      </c>
      <c r="R31" s="242" t="s">
        <v>490</v>
      </c>
      <c r="S31" s="242" t="s">
        <v>490</v>
      </c>
      <c r="T31" s="242" t="s">
        <v>490</v>
      </c>
      <c r="U31" s="242" t="s">
        <v>490</v>
      </c>
      <c r="V31" s="242" t="s">
        <v>490</v>
      </c>
      <c r="W31" s="242" t="s">
        <v>490</v>
      </c>
      <c r="X31" s="242" t="s">
        <v>490</v>
      </c>
      <c r="Y31" s="134"/>
      <c r="Z31" s="134"/>
      <c r="AA31" s="134"/>
      <c r="AB31" s="134"/>
      <c r="AC31" s="134"/>
      <c r="AD31" s="134"/>
    </row>
    <row r="32" spans="2:30" ht="11.25" customHeight="1" x14ac:dyDescent="0.15">
      <c r="B32" s="149"/>
      <c r="C32" s="150">
        <v>24</v>
      </c>
      <c r="D32" s="160"/>
      <c r="E32" s="712" t="s">
        <v>490</v>
      </c>
      <c r="F32" s="712" t="s">
        <v>490</v>
      </c>
      <c r="G32" s="712" t="s">
        <v>490</v>
      </c>
      <c r="H32" s="712" t="s">
        <v>490</v>
      </c>
      <c r="I32" s="712" t="s">
        <v>490</v>
      </c>
      <c r="J32" s="712" t="s">
        <v>490</v>
      </c>
      <c r="K32" s="712" t="s">
        <v>490</v>
      </c>
      <c r="L32" s="712" t="s">
        <v>490</v>
      </c>
      <c r="M32" s="712" t="s">
        <v>490</v>
      </c>
      <c r="N32" s="712" t="s">
        <v>490</v>
      </c>
      <c r="O32" s="712" t="s">
        <v>490</v>
      </c>
      <c r="P32" s="712" t="s">
        <v>490</v>
      </c>
      <c r="Q32" s="712" t="s">
        <v>490</v>
      </c>
      <c r="R32" s="712" t="s">
        <v>490</v>
      </c>
      <c r="S32" s="712" t="s">
        <v>490</v>
      </c>
      <c r="T32" s="712" t="s">
        <v>490</v>
      </c>
      <c r="U32" s="712" t="s">
        <v>490</v>
      </c>
      <c r="V32" s="712" t="s">
        <v>490</v>
      </c>
      <c r="W32" s="712" t="s">
        <v>490</v>
      </c>
      <c r="X32" s="712" t="s">
        <v>490</v>
      </c>
      <c r="Y32" s="134"/>
      <c r="Z32" s="312"/>
      <c r="AA32" s="177"/>
      <c r="AB32" s="177"/>
      <c r="AC32" s="177"/>
      <c r="AD32" s="177"/>
    </row>
    <row r="33" spans="2:30" ht="11.25" customHeight="1" x14ac:dyDescent="0.15">
      <c r="B33" s="154"/>
      <c r="C33" s="134"/>
      <c r="D33" s="155"/>
      <c r="E33" s="242" t="s">
        <v>490</v>
      </c>
      <c r="F33" s="242" t="s">
        <v>490</v>
      </c>
      <c r="G33" s="242" t="s">
        <v>490</v>
      </c>
      <c r="H33" s="242" t="s">
        <v>490</v>
      </c>
      <c r="I33" s="242" t="s">
        <v>490</v>
      </c>
      <c r="J33" s="242" t="s">
        <v>490</v>
      </c>
      <c r="K33" s="242" t="s">
        <v>490</v>
      </c>
      <c r="L33" s="242" t="s">
        <v>490</v>
      </c>
      <c r="M33" s="242" t="s">
        <v>490</v>
      </c>
      <c r="N33" s="242" t="s">
        <v>490</v>
      </c>
      <c r="O33" s="242" t="s">
        <v>490</v>
      </c>
      <c r="P33" s="242" t="s">
        <v>490</v>
      </c>
      <c r="Q33" s="242" t="s">
        <v>490</v>
      </c>
      <c r="R33" s="242" t="s">
        <v>490</v>
      </c>
      <c r="S33" s="242" t="s">
        <v>490</v>
      </c>
      <c r="T33" s="242" t="s">
        <v>490</v>
      </c>
      <c r="U33" s="242" t="s">
        <v>490</v>
      </c>
      <c r="V33" s="242" t="s">
        <v>490</v>
      </c>
      <c r="W33" s="242" t="s">
        <v>490</v>
      </c>
      <c r="X33" s="242" t="s">
        <v>490</v>
      </c>
      <c r="Y33" s="134"/>
      <c r="Z33" s="134"/>
      <c r="AA33" s="134"/>
      <c r="AB33" s="134"/>
      <c r="AC33" s="134"/>
      <c r="AD33" s="134"/>
    </row>
    <row r="34" spans="2:30" ht="11.25" customHeight="1" x14ac:dyDescent="0.15">
      <c r="B34" s="154"/>
      <c r="C34" s="134"/>
      <c r="D34" s="155"/>
      <c r="E34" s="242" t="s">
        <v>490</v>
      </c>
      <c r="F34" s="242" t="s">
        <v>490</v>
      </c>
      <c r="G34" s="242" t="s">
        <v>490</v>
      </c>
      <c r="H34" s="242" t="s">
        <v>490</v>
      </c>
      <c r="I34" s="242" t="s">
        <v>490</v>
      </c>
      <c r="J34" s="242" t="s">
        <v>490</v>
      </c>
      <c r="K34" s="242" t="s">
        <v>490</v>
      </c>
      <c r="L34" s="242" t="s">
        <v>490</v>
      </c>
      <c r="M34" s="242" t="s">
        <v>490</v>
      </c>
      <c r="N34" s="242" t="s">
        <v>490</v>
      </c>
      <c r="O34" s="242" t="s">
        <v>490</v>
      </c>
      <c r="P34" s="242" t="s">
        <v>490</v>
      </c>
      <c r="Q34" s="242" t="s">
        <v>490</v>
      </c>
      <c r="R34" s="242" t="s">
        <v>490</v>
      </c>
      <c r="S34" s="242" t="s">
        <v>490</v>
      </c>
      <c r="T34" s="242" t="s">
        <v>490</v>
      </c>
      <c r="U34" s="242" t="s">
        <v>490</v>
      </c>
      <c r="V34" s="242" t="s">
        <v>490</v>
      </c>
      <c r="W34" s="242" t="s">
        <v>490</v>
      </c>
      <c r="X34" s="242" t="s">
        <v>490</v>
      </c>
      <c r="Y34" s="134"/>
      <c r="Z34" s="134"/>
      <c r="AA34" s="134"/>
      <c r="AB34" s="134"/>
      <c r="AC34" s="134"/>
      <c r="AD34" s="134"/>
    </row>
    <row r="35" spans="2:30" ht="11.25" customHeight="1" x14ac:dyDescent="0.15">
      <c r="B35" s="154"/>
      <c r="C35" s="134"/>
      <c r="D35" s="155"/>
      <c r="E35" s="242" t="s">
        <v>490</v>
      </c>
      <c r="F35" s="242" t="s">
        <v>490</v>
      </c>
      <c r="G35" s="242" t="s">
        <v>490</v>
      </c>
      <c r="H35" s="242" t="s">
        <v>490</v>
      </c>
      <c r="I35" s="242" t="s">
        <v>490</v>
      </c>
      <c r="J35" s="242" t="s">
        <v>490</v>
      </c>
      <c r="K35" s="242" t="s">
        <v>490</v>
      </c>
      <c r="L35" s="242" t="s">
        <v>490</v>
      </c>
      <c r="M35" s="242" t="s">
        <v>490</v>
      </c>
      <c r="N35" s="242" t="s">
        <v>490</v>
      </c>
      <c r="O35" s="242" t="s">
        <v>490</v>
      </c>
      <c r="P35" s="242" t="s">
        <v>490</v>
      </c>
      <c r="Q35" s="242" t="s">
        <v>490</v>
      </c>
      <c r="R35" s="242" t="s">
        <v>490</v>
      </c>
      <c r="S35" s="242" t="s">
        <v>490</v>
      </c>
      <c r="T35" s="242" t="s">
        <v>490</v>
      </c>
      <c r="U35" s="242" t="s">
        <v>490</v>
      </c>
      <c r="V35" s="242" t="s">
        <v>490</v>
      </c>
      <c r="W35" s="242" t="s">
        <v>490</v>
      </c>
      <c r="X35" s="242" t="s">
        <v>490</v>
      </c>
      <c r="Y35" s="134"/>
      <c r="Z35" s="134"/>
      <c r="AA35" s="134"/>
      <c r="AB35" s="134"/>
      <c r="AC35" s="134"/>
      <c r="AD35" s="134"/>
    </row>
    <row r="36" spans="2:30" ht="11.25" customHeight="1" x14ac:dyDescent="0.15">
      <c r="B36" s="154"/>
      <c r="C36" s="134"/>
      <c r="D36" s="155"/>
      <c r="E36" s="242" t="s">
        <v>490</v>
      </c>
      <c r="F36" s="242" t="s">
        <v>490</v>
      </c>
      <c r="G36" s="242" t="s">
        <v>490</v>
      </c>
      <c r="H36" s="242" t="s">
        <v>490</v>
      </c>
      <c r="I36" s="242" t="s">
        <v>490</v>
      </c>
      <c r="J36" s="242" t="s">
        <v>490</v>
      </c>
      <c r="K36" s="242" t="s">
        <v>490</v>
      </c>
      <c r="L36" s="242" t="s">
        <v>490</v>
      </c>
      <c r="M36" s="242" t="s">
        <v>490</v>
      </c>
      <c r="N36" s="242" t="s">
        <v>490</v>
      </c>
      <c r="O36" s="242" t="s">
        <v>490</v>
      </c>
      <c r="P36" s="242" t="s">
        <v>490</v>
      </c>
      <c r="Q36" s="242" t="s">
        <v>490</v>
      </c>
      <c r="R36" s="242" t="s">
        <v>490</v>
      </c>
      <c r="S36" s="242" t="s">
        <v>490</v>
      </c>
      <c r="T36" s="242" t="s">
        <v>490</v>
      </c>
      <c r="U36" s="242" t="s">
        <v>490</v>
      </c>
      <c r="V36" s="242" t="s">
        <v>490</v>
      </c>
      <c r="W36" s="242" t="s">
        <v>490</v>
      </c>
      <c r="X36" s="242" t="s">
        <v>490</v>
      </c>
      <c r="Y36" s="134"/>
      <c r="Z36" s="134"/>
      <c r="AA36" s="134"/>
      <c r="AB36" s="134"/>
      <c r="AC36" s="134"/>
      <c r="AD36" s="134"/>
    </row>
    <row r="37" spans="2:30" ht="11.25" customHeight="1" x14ac:dyDescent="0.15">
      <c r="B37" s="154"/>
      <c r="C37" s="134"/>
      <c r="D37" s="155"/>
      <c r="E37" s="242" t="s">
        <v>490</v>
      </c>
      <c r="F37" s="242" t="s">
        <v>490</v>
      </c>
      <c r="G37" s="242" t="s">
        <v>490</v>
      </c>
      <c r="H37" s="242" t="s">
        <v>490</v>
      </c>
      <c r="I37" s="242" t="s">
        <v>490</v>
      </c>
      <c r="J37" s="242" t="s">
        <v>490</v>
      </c>
      <c r="K37" s="242" t="s">
        <v>490</v>
      </c>
      <c r="L37" s="242" t="s">
        <v>490</v>
      </c>
      <c r="M37" s="242" t="s">
        <v>490</v>
      </c>
      <c r="N37" s="242" t="s">
        <v>490</v>
      </c>
      <c r="O37" s="242" t="s">
        <v>490</v>
      </c>
      <c r="P37" s="242" t="s">
        <v>490</v>
      </c>
      <c r="Q37" s="242" t="s">
        <v>490</v>
      </c>
      <c r="R37" s="242" t="s">
        <v>490</v>
      </c>
      <c r="S37" s="242" t="s">
        <v>490</v>
      </c>
      <c r="T37" s="242" t="s">
        <v>490</v>
      </c>
      <c r="U37" s="242" t="s">
        <v>490</v>
      </c>
      <c r="V37" s="242" t="s">
        <v>490</v>
      </c>
      <c r="W37" s="242" t="s">
        <v>490</v>
      </c>
      <c r="X37" s="242" t="s">
        <v>490</v>
      </c>
      <c r="Y37" s="134"/>
      <c r="Z37" s="134"/>
      <c r="AA37" s="134"/>
      <c r="AB37" s="134"/>
      <c r="AC37" s="134"/>
      <c r="AD37" s="134"/>
    </row>
    <row r="38" spans="2:30" ht="11.25" customHeight="1" x14ac:dyDescent="0.15">
      <c r="B38" s="154" t="s">
        <v>480</v>
      </c>
      <c r="C38" s="134">
        <v>3</v>
      </c>
      <c r="D38" s="155" t="s">
        <v>481</v>
      </c>
      <c r="E38" s="242">
        <v>609</v>
      </c>
      <c r="F38" s="242">
        <v>682.5</v>
      </c>
      <c r="G38" s="242">
        <v>643.00984829354525</v>
      </c>
      <c r="H38" s="242">
        <v>18303.900000000001</v>
      </c>
      <c r="I38" s="242">
        <v>641.97</v>
      </c>
      <c r="J38" s="242">
        <v>735</v>
      </c>
      <c r="K38" s="242">
        <v>687.13834830635051</v>
      </c>
      <c r="L38" s="242">
        <v>8461.4000000000015</v>
      </c>
      <c r="M38" s="242">
        <v>546</v>
      </c>
      <c r="N38" s="242">
        <v>630</v>
      </c>
      <c r="O38" s="242">
        <v>592.93841619973944</v>
      </c>
      <c r="P38" s="242">
        <v>45820.600000000006</v>
      </c>
      <c r="Q38" s="242">
        <v>577.5</v>
      </c>
      <c r="R38" s="242">
        <v>682.5</v>
      </c>
      <c r="S38" s="242">
        <v>599.33438586497493</v>
      </c>
      <c r="T38" s="242">
        <v>29536.5</v>
      </c>
      <c r="U38" s="242">
        <v>582.75</v>
      </c>
      <c r="V38" s="242">
        <v>682.5</v>
      </c>
      <c r="W38" s="242">
        <v>625.13888228636085</v>
      </c>
      <c r="X38" s="243">
        <v>64768.3</v>
      </c>
      <c r="Y38" s="134"/>
      <c r="Z38" s="134"/>
      <c r="AA38" s="134"/>
      <c r="AB38" s="134"/>
      <c r="AC38" s="134"/>
      <c r="AD38" s="134"/>
    </row>
    <row r="39" spans="2:30" ht="11.25" customHeight="1" x14ac:dyDescent="0.15">
      <c r="B39" s="154"/>
      <c r="C39" s="134">
        <v>4</v>
      </c>
      <c r="D39" s="155"/>
      <c r="E39" s="242">
        <v>609</v>
      </c>
      <c r="F39" s="242">
        <v>682.5</v>
      </c>
      <c r="G39" s="242">
        <v>642.88563731867191</v>
      </c>
      <c r="H39" s="242">
        <v>19453.5</v>
      </c>
      <c r="I39" s="242">
        <v>641.97</v>
      </c>
      <c r="J39" s="242">
        <v>735</v>
      </c>
      <c r="K39" s="242">
        <v>691.06075265184768</v>
      </c>
      <c r="L39" s="242">
        <v>11572.400000000001</v>
      </c>
      <c r="M39" s="242">
        <v>577.5</v>
      </c>
      <c r="N39" s="242">
        <v>640.5</v>
      </c>
      <c r="O39" s="242">
        <v>598.49346446245443</v>
      </c>
      <c r="P39" s="242">
        <v>44790.1</v>
      </c>
      <c r="Q39" s="243">
        <v>588</v>
      </c>
      <c r="R39" s="242">
        <v>682.5</v>
      </c>
      <c r="S39" s="242">
        <v>607.09298201684487</v>
      </c>
      <c r="T39" s="242">
        <v>24857.199999999997</v>
      </c>
      <c r="U39" s="242">
        <v>582.75</v>
      </c>
      <c r="V39" s="242">
        <v>682.5</v>
      </c>
      <c r="W39" s="243">
        <v>626.35164783306323</v>
      </c>
      <c r="X39" s="243">
        <v>72141.5</v>
      </c>
      <c r="Y39" s="134"/>
      <c r="Z39" s="134"/>
      <c r="AA39" s="134"/>
      <c r="AB39" s="134"/>
      <c r="AC39" s="134"/>
      <c r="AD39" s="134"/>
    </row>
    <row r="40" spans="2:30" ht="11.25" customHeight="1" x14ac:dyDescent="0.15">
      <c r="B40" s="154"/>
      <c r="C40" s="134">
        <v>5</v>
      </c>
      <c r="D40" s="155"/>
      <c r="E40" s="242">
        <v>614.25</v>
      </c>
      <c r="F40" s="242">
        <v>682.5</v>
      </c>
      <c r="G40" s="242">
        <v>646.20992416317995</v>
      </c>
      <c r="H40" s="242">
        <v>22685.9</v>
      </c>
      <c r="I40" s="242">
        <v>640.5</v>
      </c>
      <c r="J40" s="242">
        <v>724.5</v>
      </c>
      <c r="K40" s="242">
        <v>689.63493080594083</v>
      </c>
      <c r="L40" s="242">
        <v>14789.5</v>
      </c>
      <c r="M40" s="242">
        <v>577.5</v>
      </c>
      <c r="N40" s="242">
        <v>651</v>
      </c>
      <c r="O40" s="242">
        <v>601.09396982989711</v>
      </c>
      <c r="P40" s="242">
        <v>34160.300000000003</v>
      </c>
      <c r="Q40" s="242">
        <v>588</v>
      </c>
      <c r="R40" s="242">
        <v>682.5</v>
      </c>
      <c r="S40" s="242">
        <v>613.22344960535338</v>
      </c>
      <c r="T40" s="242">
        <v>48053.5</v>
      </c>
      <c r="U40" s="242">
        <v>598.5</v>
      </c>
      <c r="V40" s="242">
        <v>682.5</v>
      </c>
      <c r="W40" s="242">
        <v>625.08920514404065</v>
      </c>
      <c r="X40" s="243">
        <v>92207</v>
      </c>
      <c r="Y40" s="134"/>
      <c r="Z40" s="134"/>
      <c r="AA40" s="134"/>
      <c r="AB40" s="134"/>
      <c r="AC40" s="134"/>
      <c r="AD40" s="134"/>
    </row>
    <row r="41" spans="2:30" ht="11.25" customHeight="1" x14ac:dyDescent="0.15">
      <c r="B41" s="149"/>
      <c r="C41" s="150">
        <v>6</v>
      </c>
      <c r="D41" s="160"/>
      <c r="E41" s="152">
        <v>619.5</v>
      </c>
      <c r="F41" s="152">
        <v>679.35</v>
      </c>
      <c r="G41" s="152">
        <v>644.51910004348747</v>
      </c>
      <c r="H41" s="152">
        <v>16829</v>
      </c>
      <c r="I41" s="152">
        <v>641.97</v>
      </c>
      <c r="J41" s="152">
        <v>724.5</v>
      </c>
      <c r="K41" s="152">
        <v>688.31557126350822</v>
      </c>
      <c r="L41" s="152">
        <v>12983.4</v>
      </c>
      <c r="M41" s="152">
        <v>577.5</v>
      </c>
      <c r="N41" s="152">
        <v>651</v>
      </c>
      <c r="O41" s="152">
        <v>606.54954883579512</v>
      </c>
      <c r="P41" s="152">
        <v>27421.5</v>
      </c>
      <c r="Q41" s="152">
        <v>598.5</v>
      </c>
      <c r="R41" s="152">
        <v>665.80500000000006</v>
      </c>
      <c r="S41" s="152">
        <v>616.89023219273759</v>
      </c>
      <c r="T41" s="152">
        <v>30205.3</v>
      </c>
      <c r="U41" s="152">
        <v>598.5</v>
      </c>
      <c r="V41" s="152">
        <v>682.5</v>
      </c>
      <c r="W41" s="152">
        <v>618.4334168248937</v>
      </c>
      <c r="X41" s="165">
        <v>104597.4</v>
      </c>
      <c r="Y41" s="134"/>
      <c r="Z41" s="134"/>
      <c r="AA41" s="134"/>
      <c r="AB41" s="134"/>
      <c r="AC41" s="134"/>
      <c r="AD41" s="134"/>
    </row>
    <row r="42" spans="2:30" ht="11.25" customHeight="1" x14ac:dyDescent="0.15">
      <c r="B42" s="154" t="s">
        <v>244</v>
      </c>
      <c r="C42" s="299"/>
      <c r="E42" s="154"/>
      <c r="F42" s="156"/>
      <c r="G42" s="134"/>
      <c r="H42" s="156"/>
      <c r="I42" s="154"/>
      <c r="J42" s="156"/>
      <c r="K42" s="134"/>
      <c r="L42" s="156"/>
      <c r="M42" s="154"/>
      <c r="N42" s="156"/>
      <c r="O42" s="134"/>
      <c r="P42" s="156"/>
      <c r="Q42" s="154"/>
      <c r="R42" s="156"/>
      <c r="S42" s="134"/>
      <c r="T42" s="156"/>
      <c r="U42" s="154"/>
      <c r="V42" s="156"/>
      <c r="W42" s="134"/>
      <c r="X42" s="156"/>
      <c r="Y42" s="134"/>
    </row>
    <row r="43" spans="2:30" ht="11.25" customHeight="1" x14ac:dyDescent="0.15">
      <c r="B43" s="323">
        <v>41428</v>
      </c>
      <c r="C43" s="302"/>
      <c r="D43" s="324">
        <v>41439</v>
      </c>
      <c r="E43" s="220">
        <v>619.5</v>
      </c>
      <c r="F43" s="220">
        <v>675.04499999999996</v>
      </c>
      <c r="G43" s="220">
        <v>644.29609571788421</v>
      </c>
      <c r="H43" s="220">
        <v>7889.2</v>
      </c>
      <c r="I43" s="220">
        <v>641.97</v>
      </c>
      <c r="J43" s="220">
        <v>714</v>
      </c>
      <c r="K43" s="220">
        <v>688.00348223279673</v>
      </c>
      <c r="L43" s="220">
        <v>8085.5</v>
      </c>
      <c r="M43" s="220">
        <v>577.5</v>
      </c>
      <c r="N43" s="220">
        <v>651</v>
      </c>
      <c r="O43" s="220">
        <v>604.25083215837901</v>
      </c>
      <c r="P43" s="220">
        <v>14541.2</v>
      </c>
      <c r="Q43" s="220">
        <v>598.5</v>
      </c>
      <c r="R43" s="220">
        <v>665.80500000000006</v>
      </c>
      <c r="S43" s="220">
        <v>613.3740621151095</v>
      </c>
      <c r="T43" s="220">
        <v>16735.599999999999</v>
      </c>
      <c r="U43" s="220">
        <v>598.5</v>
      </c>
      <c r="V43" s="220">
        <v>682.5</v>
      </c>
      <c r="W43" s="220">
        <v>615.52838503293037</v>
      </c>
      <c r="X43" s="220">
        <v>70124.3</v>
      </c>
      <c r="Y43" s="134"/>
    </row>
    <row r="44" spans="2:30" ht="11.25" customHeight="1" x14ac:dyDescent="0.15">
      <c r="B44" s="323">
        <v>41442</v>
      </c>
      <c r="C44" s="302"/>
      <c r="D44" s="324">
        <v>41453</v>
      </c>
      <c r="E44" s="147">
        <v>619.5</v>
      </c>
      <c r="F44" s="147">
        <v>679.35</v>
      </c>
      <c r="G44" s="147">
        <v>644.68328189368572</v>
      </c>
      <c r="H44" s="147">
        <v>8939.7999999999993</v>
      </c>
      <c r="I44" s="147">
        <v>641.97</v>
      </c>
      <c r="J44" s="147">
        <v>724.5</v>
      </c>
      <c r="K44" s="147">
        <v>688.90089576547268</v>
      </c>
      <c r="L44" s="147">
        <v>4897.8999999999996</v>
      </c>
      <c r="M44" s="147">
        <v>593.25</v>
      </c>
      <c r="N44" s="147">
        <v>640.91999999999996</v>
      </c>
      <c r="O44" s="147">
        <v>609.84722091895776</v>
      </c>
      <c r="P44" s="147">
        <v>12880.3</v>
      </c>
      <c r="Q44" s="147">
        <v>609</v>
      </c>
      <c r="R44" s="147">
        <v>651.94500000000005</v>
      </c>
      <c r="S44" s="147">
        <v>622.73443361255283</v>
      </c>
      <c r="T44" s="147">
        <v>13469.7</v>
      </c>
      <c r="U44" s="147">
        <v>603.75</v>
      </c>
      <c r="V44" s="147">
        <v>678.30000000000007</v>
      </c>
      <c r="W44" s="147">
        <v>625.35839931696682</v>
      </c>
      <c r="X44" s="242">
        <v>34473.1</v>
      </c>
      <c r="Y44" s="134"/>
    </row>
    <row r="45" spans="2:30" ht="11.25" customHeight="1" x14ac:dyDescent="0.15">
      <c r="B45" s="325"/>
      <c r="C45" s="307"/>
      <c r="D45" s="307"/>
      <c r="E45" s="257"/>
      <c r="F45" s="257"/>
      <c r="G45" s="257"/>
      <c r="H45" s="174"/>
      <c r="I45" s="257"/>
      <c r="J45" s="257"/>
      <c r="K45" s="257"/>
      <c r="L45" s="152"/>
      <c r="M45" s="257"/>
      <c r="N45" s="257"/>
      <c r="O45" s="257"/>
      <c r="P45" s="152"/>
      <c r="Q45" s="257"/>
      <c r="R45" s="257"/>
      <c r="S45" s="257"/>
      <c r="T45" s="152"/>
      <c r="U45" s="257"/>
      <c r="V45" s="257"/>
      <c r="W45" s="257"/>
      <c r="X45" s="152"/>
      <c r="Y45" s="134"/>
    </row>
    <row r="46" spans="2:30" ht="4.5" customHeight="1" x14ac:dyDescent="0.15">
      <c r="Y46" s="134"/>
    </row>
    <row r="47" spans="2:30" ht="12.75" customHeight="1" x14ac:dyDescent="0.15">
      <c r="B47" s="180" t="s">
        <v>109</v>
      </c>
      <c r="C47" s="135" t="s">
        <v>250</v>
      </c>
      <c r="X47" s="134"/>
      <c r="Y47" s="134"/>
      <c r="Z47" s="134"/>
    </row>
    <row r="48" spans="2:30" ht="12.75" customHeight="1" x14ac:dyDescent="0.15">
      <c r="B48" s="225" t="s">
        <v>111</v>
      </c>
      <c r="C48" s="135" t="s">
        <v>251</v>
      </c>
      <c r="X48" s="134"/>
      <c r="Y48" s="134"/>
      <c r="Z48" s="134"/>
    </row>
    <row r="49" spans="2:26" ht="12.75" customHeight="1" x14ac:dyDescent="0.15">
      <c r="B49" s="225" t="s">
        <v>199</v>
      </c>
      <c r="C49" s="135" t="s">
        <v>112</v>
      </c>
      <c r="X49" s="134"/>
      <c r="Y49" s="134"/>
      <c r="Z49" s="134"/>
    </row>
    <row r="50" spans="2:26" x14ac:dyDescent="0.15">
      <c r="X50" s="134"/>
      <c r="Y50" s="134"/>
      <c r="Z50" s="134"/>
    </row>
    <row r="51" spans="2:26" x14ac:dyDescent="0.15">
      <c r="X51" s="134"/>
      <c r="Y51" s="134"/>
      <c r="Z51" s="134"/>
    </row>
    <row r="52" spans="2:26" x14ac:dyDescent="0.15"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34"/>
      <c r="Y52" s="134"/>
      <c r="Z52" s="134"/>
    </row>
    <row r="53" spans="2:26" x14ac:dyDescent="0.15">
      <c r="X53" s="134"/>
      <c r="Y53" s="134"/>
      <c r="Z53" s="134"/>
    </row>
    <row r="54" spans="2:26" x14ac:dyDescent="0.15">
      <c r="X54" s="134"/>
      <c r="Y54" s="134"/>
      <c r="Z54" s="134"/>
    </row>
    <row r="55" spans="2:26" x14ac:dyDescent="0.15">
      <c r="X55" s="134"/>
      <c r="Y55" s="134"/>
      <c r="Z55" s="134"/>
    </row>
    <row r="56" spans="2:26" x14ac:dyDescent="0.15"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34"/>
      <c r="Y56" s="134"/>
      <c r="Z56" s="134"/>
    </row>
    <row r="57" spans="2:26" x14ac:dyDescent="0.15">
      <c r="X57" s="134"/>
      <c r="Y57" s="134"/>
      <c r="Z57" s="134"/>
    </row>
    <row r="58" spans="2:26" x14ac:dyDescent="0.15">
      <c r="X58" s="134"/>
      <c r="Y58" s="134"/>
      <c r="Z58" s="134"/>
    </row>
    <row r="59" spans="2:26" x14ac:dyDescent="0.15">
      <c r="X59" s="134"/>
      <c r="Y59" s="134"/>
      <c r="Z59" s="134"/>
    </row>
    <row r="60" spans="2:26" x14ac:dyDescent="0.15">
      <c r="X60" s="134"/>
      <c r="Y60" s="134"/>
      <c r="Z60" s="134"/>
    </row>
    <row r="61" spans="2:26" x14ac:dyDescent="0.15">
      <c r="X61" s="134"/>
      <c r="Y61" s="134"/>
      <c r="Z61" s="134"/>
    </row>
    <row r="62" spans="2:26" x14ac:dyDescent="0.15">
      <c r="X62" s="134"/>
      <c r="Y62" s="134"/>
      <c r="Z62" s="134"/>
    </row>
    <row r="63" spans="2:26" x14ac:dyDescent="0.15">
      <c r="X63" s="134"/>
      <c r="Y63" s="134"/>
      <c r="Z63" s="134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/>
  </sheetViews>
  <sheetFormatPr defaultColWidth="7.5" defaultRowHeight="12" x14ac:dyDescent="0.15"/>
  <cols>
    <col min="1" max="1" width="4.875" style="716" customWidth="1"/>
    <col min="2" max="3" width="3.125" style="716" customWidth="1"/>
    <col min="4" max="4" width="11.5" style="716" customWidth="1"/>
    <col min="5" max="5" width="8.625" style="716" customWidth="1"/>
    <col min="6" max="6" width="11.5" style="716" customWidth="1"/>
    <col min="7" max="7" width="8.625" style="716" customWidth="1"/>
    <col min="8" max="8" width="11.5" style="716" customWidth="1"/>
    <col min="9" max="9" width="8.625" style="716" customWidth="1"/>
    <col min="10" max="10" width="11.5" style="716" customWidth="1"/>
    <col min="11" max="11" width="8.625" style="716" customWidth="1"/>
    <col min="12" max="12" width="11.5" style="716" customWidth="1"/>
    <col min="13" max="13" width="8.625" style="716" customWidth="1"/>
    <col min="14" max="14" width="11.5" style="716" customWidth="1"/>
    <col min="15" max="15" width="8.625" style="716" customWidth="1"/>
    <col min="16" max="16384" width="7.5" style="716"/>
  </cols>
  <sheetData>
    <row r="1" spans="1:16" ht="21" customHeight="1" x14ac:dyDescent="0.15">
      <c r="A1" s="713" t="s">
        <v>495</v>
      </c>
      <c r="B1" s="714" t="s">
        <v>496</v>
      </c>
      <c r="C1" s="714"/>
      <c r="D1" s="714"/>
      <c r="E1" s="714"/>
      <c r="F1" s="714"/>
      <c r="G1" s="713" t="s">
        <v>497</v>
      </c>
      <c r="H1" s="715"/>
    </row>
    <row r="2" spans="1:16" ht="9.75" customHeight="1" x14ac:dyDescent="0.15">
      <c r="O2" s="716" t="s">
        <v>498</v>
      </c>
    </row>
    <row r="3" spans="1:16" ht="5.25" customHeight="1" x14ac:dyDescent="0.15"/>
    <row r="4" spans="1:16" ht="26.25" customHeight="1" x14ac:dyDescent="0.15">
      <c r="A4" s="717"/>
      <c r="B4" s="718" t="s">
        <v>499</v>
      </c>
      <c r="C4" s="719"/>
      <c r="D4" s="720" t="s">
        <v>500</v>
      </c>
      <c r="E4" s="721"/>
      <c r="F4" s="720" t="s">
        <v>501</v>
      </c>
      <c r="G4" s="721"/>
      <c r="H4" s="720" t="s">
        <v>502</v>
      </c>
      <c r="I4" s="721"/>
      <c r="J4" s="720" t="s">
        <v>503</v>
      </c>
      <c r="K4" s="721"/>
      <c r="L4" s="720" t="s">
        <v>504</v>
      </c>
      <c r="M4" s="721"/>
      <c r="N4" s="720" t="s">
        <v>505</v>
      </c>
      <c r="O4" s="721"/>
      <c r="P4" s="715"/>
    </row>
    <row r="5" spans="1:16" ht="17.25" customHeight="1" x14ac:dyDescent="0.15">
      <c r="A5" s="722" t="s">
        <v>506</v>
      </c>
      <c r="B5" s="723"/>
      <c r="C5" s="724"/>
      <c r="D5" s="725" t="s">
        <v>507</v>
      </c>
      <c r="E5" s="725" t="s">
        <v>508</v>
      </c>
      <c r="F5" s="725" t="s">
        <v>507</v>
      </c>
      <c r="G5" s="725" t="s">
        <v>508</v>
      </c>
      <c r="H5" s="725" t="s">
        <v>507</v>
      </c>
      <c r="I5" s="725" t="s">
        <v>508</v>
      </c>
      <c r="J5" s="725" t="s">
        <v>507</v>
      </c>
      <c r="K5" s="725" t="s">
        <v>508</v>
      </c>
      <c r="L5" s="725" t="s">
        <v>507</v>
      </c>
      <c r="M5" s="725" t="s">
        <v>508</v>
      </c>
      <c r="N5" s="725" t="s">
        <v>507</v>
      </c>
      <c r="O5" s="725" t="s">
        <v>508</v>
      </c>
      <c r="P5" s="715"/>
    </row>
    <row r="6" spans="1:16" ht="17.25" customHeight="1" x14ac:dyDescent="0.15">
      <c r="A6" s="726" t="s">
        <v>0</v>
      </c>
      <c r="B6" s="727">
        <v>13</v>
      </c>
      <c r="C6" s="728" t="s">
        <v>1</v>
      </c>
      <c r="D6" s="729">
        <v>95428.1</v>
      </c>
      <c r="E6" s="729">
        <v>321.3</v>
      </c>
      <c r="F6" s="729">
        <v>29264.6</v>
      </c>
      <c r="G6" s="729">
        <v>98.5</v>
      </c>
      <c r="H6" s="729">
        <v>22538</v>
      </c>
      <c r="I6" s="729">
        <v>75.900000000000006</v>
      </c>
      <c r="J6" s="729">
        <v>20524.3</v>
      </c>
      <c r="K6" s="729">
        <v>69.099999999999994</v>
      </c>
      <c r="L6" s="729">
        <v>10411.6</v>
      </c>
      <c r="M6" s="729">
        <v>35.1</v>
      </c>
      <c r="N6" s="729">
        <v>12689.6</v>
      </c>
      <c r="O6" s="729">
        <v>42.7</v>
      </c>
      <c r="P6" s="715"/>
    </row>
    <row r="7" spans="1:16" ht="17.25" customHeight="1" x14ac:dyDescent="0.15">
      <c r="A7" s="726"/>
      <c r="B7" s="727">
        <v>14</v>
      </c>
      <c r="C7" s="730"/>
      <c r="D7" s="731">
        <v>83990.6</v>
      </c>
      <c r="E7" s="731">
        <v>287.60000000000002</v>
      </c>
      <c r="F7" s="731">
        <v>28004.7</v>
      </c>
      <c r="G7" s="731">
        <v>95.9</v>
      </c>
      <c r="H7" s="731">
        <v>19049.900000000001</v>
      </c>
      <c r="I7" s="731">
        <v>65.2</v>
      </c>
      <c r="J7" s="731">
        <v>12400.2</v>
      </c>
      <c r="K7" s="731">
        <v>42.5</v>
      </c>
      <c r="L7" s="731">
        <v>10491.8</v>
      </c>
      <c r="M7" s="731">
        <v>35.9</v>
      </c>
      <c r="N7" s="731">
        <v>14044</v>
      </c>
      <c r="O7" s="731">
        <v>48.1</v>
      </c>
      <c r="P7" s="715"/>
    </row>
    <row r="8" spans="1:16" ht="17.25" customHeight="1" x14ac:dyDescent="0.15">
      <c r="A8" s="726"/>
      <c r="B8" s="727">
        <v>15</v>
      </c>
      <c r="C8" s="730"/>
      <c r="D8" s="731">
        <v>78703.199999999997</v>
      </c>
      <c r="E8" s="731">
        <v>266.8</v>
      </c>
      <c r="F8" s="731">
        <v>26216.400000000001</v>
      </c>
      <c r="G8" s="731">
        <v>88.9</v>
      </c>
      <c r="H8" s="731">
        <v>16989.3</v>
      </c>
      <c r="I8" s="731">
        <v>57.6</v>
      </c>
      <c r="J8" s="731">
        <v>13064</v>
      </c>
      <c r="K8" s="731">
        <v>44.3</v>
      </c>
      <c r="L8" s="731">
        <v>8868</v>
      </c>
      <c r="M8" s="731">
        <v>30.1</v>
      </c>
      <c r="N8" s="731">
        <v>13565.5</v>
      </c>
      <c r="O8" s="731">
        <v>46</v>
      </c>
      <c r="P8" s="715"/>
    </row>
    <row r="9" spans="1:16" ht="17.25" customHeight="1" x14ac:dyDescent="0.15">
      <c r="A9" s="726"/>
      <c r="B9" s="727">
        <v>16</v>
      </c>
      <c r="C9" s="730"/>
      <c r="D9" s="731">
        <v>71151.899999999994</v>
      </c>
      <c r="E9" s="731">
        <v>244.5</v>
      </c>
      <c r="F9" s="731">
        <v>24839.5</v>
      </c>
      <c r="G9" s="731">
        <v>85.4</v>
      </c>
      <c r="H9" s="731">
        <v>14871.8</v>
      </c>
      <c r="I9" s="731">
        <v>51.1</v>
      </c>
      <c r="J9" s="731">
        <v>9213.4</v>
      </c>
      <c r="K9" s="731">
        <v>31.7</v>
      </c>
      <c r="L9" s="731">
        <v>8782.5</v>
      </c>
      <c r="M9" s="731">
        <v>30.2</v>
      </c>
      <c r="N9" s="731">
        <v>13444.7</v>
      </c>
      <c r="O9" s="731">
        <v>46.2</v>
      </c>
      <c r="P9" s="715"/>
    </row>
    <row r="10" spans="1:16" ht="17.25" customHeight="1" x14ac:dyDescent="0.15">
      <c r="A10" s="726"/>
      <c r="B10" s="727">
        <v>17</v>
      </c>
      <c r="C10" s="730"/>
      <c r="D10" s="731">
        <v>75701.100000000006</v>
      </c>
      <c r="E10" s="731">
        <v>258.39999999999998</v>
      </c>
      <c r="F10" s="731">
        <v>24935.200000000001</v>
      </c>
      <c r="G10" s="731">
        <v>85.1</v>
      </c>
      <c r="H10" s="731">
        <v>16495.3</v>
      </c>
      <c r="I10" s="731">
        <v>56.3</v>
      </c>
      <c r="J10" s="731">
        <v>8273.1</v>
      </c>
      <c r="K10" s="731">
        <v>28.2</v>
      </c>
      <c r="L10" s="731">
        <v>10254.6</v>
      </c>
      <c r="M10" s="731">
        <v>35</v>
      </c>
      <c r="N10" s="731">
        <v>15742.9</v>
      </c>
      <c r="O10" s="731">
        <v>53.7</v>
      </c>
      <c r="P10" s="715"/>
    </row>
    <row r="11" spans="1:16" ht="17.25" customHeight="1" x14ac:dyDescent="0.15">
      <c r="A11" s="726"/>
      <c r="B11" s="727">
        <v>18</v>
      </c>
      <c r="C11" s="730"/>
      <c r="D11" s="731">
        <v>81950.600000000006</v>
      </c>
      <c r="E11" s="731">
        <v>279.7</v>
      </c>
      <c r="F11" s="731">
        <v>25202</v>
      </c>
      <c r="G11" s="731">
        <v>86</v>
      </c>
      <c r="H11" s="731">
        <v>19985.5</v>
      </c>
      <c r="I11" s="731">
        <v>68.2</v>
      </c>
      <c r="J11" s="731">
        <v>8647.2999999999993</v>
      </c>
      <c r="K11" s="731">
        <v>29.5</v>
      </c>
      <c r="L11" s="731">
        <v>10711.5</v>
      </c>
      <c r="M11" s="731">
        <v>36.6</v>
      </c>
      <c r="N11" s="731">
        <v>17404.3</v>
      </c>
      <c r="O11" s="731">
        <v>59.4</v>
      </c>
      <c r="P11" s="715"/>
    </row>
    <row r="12" spans="1:16" ht="17.25" customHeight="1" x14ac:dyDescent="0.15">
      <c r="A12" s="726"/>
      <c r="B12" s="727">
        <v>19</v>
      </c>
      <c r="C12" s="730"/>
      <c r="D12" s="731">
        <v>77269.7</v>
      </c>
      <c r="E12" s="731">
        <v>263.7</v>
      </c>
      <c r="F12" s="731">
        <v>22706</v>
      </c>
      <c r="G12" s="731">
        <v>77.5</v>
      </c>
      <c r="H12" s="731">
        <v>19480.900000000001</v>
      </c>
      <c r="I12" s="731">
        <v>66.5</v>
      </c>
      <c r="J12" s="731">
        <v>7071.7</v>
      </c>
      <c r="K12" s="731">
        <v>24.1</v>
      </c>
      <c r="L12" s="731">
        <v>10633.2</v>
      </c>
      <c r="M12" s="731">
        <v>36.299999999999997</v>
      </c>
      <c r="N12" s="731">
        <v>17377.900000000001</v>
      </c>
      <c r="O12" s="731">
        <v>59.3</v>
      </c>
      <c r="P12" s="715"/>
    </row>
    <row r="13" spans="1:16" ht="17.25" customHeight="1" x14ac:dyDescent="0.15">
      <c r="A13" s="726"/>
      <c r="B13" s="727">
        <v>20</v>
      </c>
      <c r="C13" s="730"/>
      <c r="D13" s="731">
        <v>77813.2</v>
      </c>
      <c r="E13" s="731">
        <v>268.3</v>
      </c>
      <c r="F13" s="731">
        <v>23730.1</v>
      </c>
      <c r="G13" s="731">
        <v>81.8</v>
      </c>
      <c r="H13" s="731">
        <v>18269.7</v>
      </c>
      <c r="I13" s="731">
        <v>63</v>
      </c>
      <c r="J13" s="731">
        <v>6551.5</v>
      </c>
      <c r="K13" s="731">
        <v>22.6</v>
      </c>
      <c r="L13" s="731">
        <v>12611.9</v>
      </c>
      <c r="M13" s="731">
        <v>43.5</v>
      </c>
      <c r="N13" s="731">
        <v>16650</v>
      </c>
      <c r="O13" s="731">
        <v>57.4</v>
      </c>
      <c r="P13" s="715"/>
    </row>
    <row r="14" spans="1:16" ht="17.25" customHeight="1" x14ac:dyDescent="0.15">
      <c r="A14" s="726"/>
      <c r="B14" s="727">
        <v>21</v>
      </c>
      <c r="C14" s="730"/>
      <c r="D14" s="731">
        <v>81887.5</v>
      </c>
      <c r="E14" s="731">
        <v>280.39999999999998</v>
      </c>
      <c r="F14" s="731">
        <v>24256.2</v>
      </c>
      <c r="G14" s="731">
        <v>83.1</v>
      </c>
      <c r="H14" s="731">
        <v>19630.099999999999</v>
      </c>
      <c r="I14" s="731">
        <v>67.2</v>
      </c>
      <c r="J14" s="731">
        <v>6553.5</v>
      </c>
      <c r="K14" s="731">
        <v>22.4</v>
      </c>
      <c r="L14" s="731">
        <v>13278.8</v>
      </c>
      <c r="M14" s="731">
        <v>45.5</v>
      </c>
      <c r="N14" s="731">
        <v>18168.900000000001</v>
      </c>
      <c r="O14" s="731">
        <v>62.2</v>
      </c>
      <c r="P14" s="715"/>
    </row>
    <row r="15" spans="1:16" ht="17.25" customHeight="1" x14ac:dyDescent="0.15">
      <c r="A15" s="726"/>
      <c r="B15" s="727">
        <v>22</v>
      </c>
      <c r="C15" s="730"/>
      <c r="D15" s="731">
        <v>84015.5</v>
      </c>
      <c r="E15" s="731">
        <v>286.7</v>
      </c>
      <c r="F15" s="731">
        <v>23632.5</v>
      </c>
      <c r="G15" s="731">
        <v>80.7</v>
      </c>
      <c r="H15" s="731">
        <v>18810.7</v>
      </c>
      <c r="I15" s="731">
        <v>64.2</v>
      </c>
      <c r="J15" s="731">
        <v>7006.4</v>
      </c>
      <c r="K15" s="731">
        <v>23.9</v>
      </c>
      <c r="L15" s="731">
        <v>14226.4</v>
      </c>
      <c r="M15" s="731">
        <v>48.6</v>
      </c>
      <c r="N15" s="731">
        <v>20339.5</v>
      </c>
      <c r="O15" s="731">
        <v>69.400000000000006</v>
      </c>
      <c r="P15" s="715"/>
    </row>
    <row r="16" spans="1:16" ht="17.25" customHeight="1" x14ac:dyDescent="0.15">
      <c r="A16" s="726"/>
      <c r="B16" s="727">
        <v>23</v>
      </c>
      <c r="C16" s="730"/>
      <c r="D16" s="731">
        <v>81789.7</v>
      </c>
      <c r="E16" s="731">
        <v>279.10000000000002</v>
      </c>
      <c r="F16" s="731">
        <v>22699</v>
      </c>
      <c r="G16" s="731">
        <v>77.5</v>
      </c>
      <c r="H16" s="731">
        <v>17128.2</v>
      </c>
      <c r="I16" s="731">
        <v>58.5</v>
      </c>
      <c r="J16" s="731">
        <v>7160.9</v>
      </c>
      <c r="K16" s="731">
        <v>24.4</v>
      </c>
      <c r="L16" s="731">
        <v>15881.4</v>
      </c>
      <c r="M16" s="731">
        <v>54.2</v>
      </c>
      <c r="N16" s="731">
        <v>18920.2</v>
      </c>
      <c r="O16" s="731">
        <v>64.599999999999994</v>
      </c>
      <c r="P16" s="715"/>
    </row>
    <row r="17" spans="1:16" ht="17.25" customHeight="1" x14ac:dyDescent="0.15">
      <c r="A17" s="732"/>
      <c r="B17" s="733">
        <v>24</v>
      </c>
      <c r="C17" s="734"/>
      <c r="D17" s="735">
        <v>73444.800000000003</v>
      </c>
      <c r="E17" s="735">
        <v>249</v>
      </c>
      <c r="F17" s="735">
        <v>19250.5</v>
      </c>
      <c r="G17" s="735">
        <v>65.3</v>
      </c>
      <c r="H17" s="735">
        <v>15568</v>
      </c>
      <c r="I17" s="735">
        <v>52.8</v>
      </c>
      <c r="J17" s="735">
        <v>6502.9</v>
      </c>
      <c r="K17" s="735">
        <v>22</v>
      </c>
      <c r="L17" s="735">
        <v>16120.4</v>
      </c>
      <c r="M17" s="735">
        <v>54.6</v>
      </c>
      <c r="N17" s="735">
        <v>16003</v>
      </c>
      <c r="O17" s="735">
        <v>54.2</v>
      </c>
      <c r="P17" s="715"/>
    </row>
    <row r="18" spans="1:16" ht="17.25" customHeight="1" x14ac:dyDescent="0.15">
      <c r="A18" s="736" t="s">
        <v>509</v>
      </c>
      <c r="B18" s="727">
        <v>4</v>
      </c>
      <c r="C18" s="728" t="s">
        <v>465</v>
      </c>
      <c r="D18" s="729">
        <v>6420.5</v>
      </c>
      <c r="E18" s="729">
        <v>267.5</v>
      </c>
      <c r="F18" s="729">
        <v>1544.4</v>
      </c>
      <c r="G18" s="729">
        <v>64.400000000000006</v>
      </c>
      <c r="H18" s="729">
        <v>1367.8</v>
      </c>
      <c r="I18" s="729">
        <v>57</v>
      </c>
      <c r="J18" s="729">
        <v>585.9</v>
      </c>
      <c r="K18" s="729">
        <v>24.4</v>
      </c>
      <c r="L18" s="729">
        <v>1444.5</v>
      </c>
      <c r="M18" s="729">
        <v>60.2</v>
      </c>
      <c r="N18" s="729">
        <v>1477.9</v>
      </c>
      <c r="O18" s="729">
        <v>61.5</v>
      </c>
      <c r="P18" s="715"/>
    </row>
    <row r="19" spans="1:16" ht="17.25" customHeight="1" x14ac:dyDescent="0.15">
      <c r="A19" s="736"/>
      <c r="B19" s="727">
        <v>5</v>
      </c>
      <c r="C19" s="730"/>
      <c r="D19" s="731">
        <v>6296.5</v>
      </c>
      <c r="E19" s="731">
        <v>262.3</v>
      </c>
      <c r="F19" s="731">
        <v>1487.2</v>
      </c>
      <c r="G19" s="731">
        <v>62</v>
      </c>
      <c r="H19" s="731">
        <v>1454.8</v>
      </c>
      <c r="I19" s="731">
        <v>60.6</v>
      </c>
      <c r="J19" s="731">
        <v>560.29999999999995</v>
      </c>
      <c r="K19" s="731">
        <v>23.3</v>
      </c>
      <c r="L19" s="731">
        <v>1448.9</v>
      </c>
      <c r="M19" s="731">
        <v>60.3</v>
      </c>
      <c r="N19" s="731">
        <v>1345.3</v>
      </c>
      <c r="O19" s="731">
        <v>56.1</v>
      </c>
      <c r="P19" s="715"/>
    </row>
    <row r="20" spans="1:16" ht="17.25" customHeight="1" x14ac:dyDescent="0.15">
      <c r="A20" s="737"/>
      <c r="B20" s="738">
        <v>6</v>
      </c>
      <c r="C20" s="739"/>
      <c r="D20" s="740">
        <v>6215.4</v>
      </c>
      <c r="E20" s="740">
        <v>239.1</v>
      </c>
      <c r="F20" s="740">
        <v>1562.7</v>
      </c>
      <c r="G20" s="740">
        <v>60.1</v>
      </c>
      <c r="H20" s="740">
        <v>1316.9</v>
      </c>
      <c r="I20" s="740">
        <v>50.7</v>
      </c>
      <c r="J20" s="740">
        <v>600</v>
      </c>
      <c r="K20" s="740">
        <v>23.1</v>
      </c>
      <c r="L20" s="740">
        <v>1403.4</v>
      </c>
      <c r="M20" s="740">
        <v>54</v>
      </c>
      <c r="N20" s="740">
        <v>1332.4</v>
      </c>
      <c r="O20" s="740">
        <v>51.2</v>
      </c>
      <c r="P20" s="715"/>
    </row>
    <row r="21" spans="1:16" ht="17.25" customHeight="1" x14ac:dyDescent="0.15">
      <c r="A21" s="741"/>
      <c r="B21" s="742">
        <v>7</v>
      </c>
      <c r="C21" s="743"/>
      <c r="D21" s="744">
        <v>6055.8</v>
      </c>
      <c r="E21" s="744">
        <v>242.2</v>
      </c>
      <c r="F21" s="744">
        <v>1505.6</v>
      </c>
      <c r="G21" s="744">
        <v>60.2</v>
      </c>
      <c r="H21" s="744">
        <v>1352.2</v>
      </c>
      <c r="I21" s="744">
        <v>54.1</v>
      </c>
      <c r="J21" s="744">
        <v>563.1</v>
      </c>
      <c r="K21" s="744">
        <v>22.5</v>
      </c>
      <c r="L21" s="744">
        <v>1325.3</v>
      </c>
      <c r="M21" s="744">
        <v>53</v>
      </c>
      <c r="N21" s="744">
        <v>1309.5999999999999</v>
      </c>
      <c r="O21" s="744">
        <v>52.4</v>
      </c>
      <c r="P21" s="715"/>
    </row>
    <row r="22" spans="1:16" ht="17.25" customHeight="1" x14ac:dyDescent="0.15">
      <c r="A22" s="736"/>
      <c r="B22" s="727">
        <v>8</v>
      </c>
      <c r="C22" s="730"/>
      <c r="D22" s="731">
        <v>5784.5</v>
      </c>
      <c r="E22" s="731">
        <v>214.2</v>
      </c>
      <c r="F22" s="731">
        <v>1444.9</v>
      </c>
      <c r="G22" s="731">
        <v>53.5</v>
      </c>
      <c r="H22" s="731">
        <v>1218.3</v>
      </c>
      <c r="I22" s="731">
        <v>45.1</v>
      </c>
      <c r="J22" s="731">
        <v>518.5</v>
      </c>
      <c r="K22" s="731">
        <v>19.2</v>
      </c>
      <c r="L22" s="731">
        <v>1355.6</v>
      </c>
      <c r="M22" s="731">
        <v>50.2</v>
      </c>
      <c r="N22" s="731">
        <v>1247.2</v>
      </c>
      <c r="O22" s="731">
        <v>46.2</v>
      </c>
      <c r="P22" s="715"/>
    </row>
    <row r="23" spans="1:16" ht="17.25" customHeight="1" x14ac:dyDescent="0.15">
      <c r="A23" s="736"/>
      <c r="B23" s="727">
        <v>9</v>
      </c>
      <c r="C23" s="730"/>
      <c r="D23" s="731">
        <v>5692.8</v>
      </c>
      <c r="E23" s="731">
        <v>247.5</v>
      </c>
      <c r="F23" s="731">
        <v>1445.7</v>
      </c>
      <c r="G23" s="731">
        <v>62.9</v>
      </c>
      <c r="H23" s="731">
        <v>1208.3</v>
      </c>
      <c r="I23" s="731">
        <v>52.5</v>
      </c>
      <c r="J23" s="731">
        <v>517.4</v>
      </c>
      <c r="K23" s="731">
        <v>22.5</v>
      </c>
      <c r="L23" s="731">
        <v>1340.6</v>
      </c>
      <c r="M23" s="731">
        <v>58.3</v>
      </c>
      <c r="N23" s="731">
        <v>1180.8</v>
      </c>
      <c r="O23" s="731">
        <v>51.3</v>
      </c>
      <c r="P23" s="715"/>
    </row>
    <row r="24" spans="1:16" ht="17.25" customHeight="1" x14ac:dyDescent="0.15">
      <c r="A24" s="736"/>
      <c r="B24" s="727">
        <v>10</v>
      </c>
      <c r="C24" s="730"/>
      <c r="D24" s="731">
        <v>5892.5</v>
      </c>
      <c r="E24" s="731">
        <v>226.6</v>
      </c>
      <c r="F24" s="731">
        <v>1547.3</v>
      </c>
      <c r="G24" s="731">
        <v>59.5</v>
      </c>
      <c r="H24" s="731">
        <v>1212.4000000000001</v>
      </c>
      <c r="I24" s="731">
        <v>46.6</v>
      </c>
      <c r="J24" s="731">
        <v>577.4</v>
      </c>
      <c r="K24" s="731">
        <v>22.2</v>
      </c>
      <c r="L24" s="731">
        <v>1297.5999999999999</v>
      </c>
      <c r="M24" s="731">
        <v>49.9</v>
      </c>
      <c r="N24" s="731">
        <v>1257.8</v>
      </c>
      <c r="O24" s="731">
        <v>48.4</v>
      </c>
      <c r="P24" s="715"/>
    </row>
    <row r="25" spans="1:16" ht="17.25" customHeight="1" x14ac:dyDescent="0.15">
      <c r="A25" s="736"/>
      <c r="B25" s="727">
        <v>11</v>
      </c>
      <c r="C25" s="730"/>
      <c r="D25" s="731">
        <v>6110.6</v>
      </c>
      <c r="E25" s="731">
        <v>244.4</v>
      </c>
      <c r="F25" s="731">
        <v>1700.1</v>
      </c>
      <c r="G25" s="731">
        <v>68</v>
      </c>
      <c r="H25" s="731">
        <v>1242.5999999999999</v>
      </c>
      <c r="I25" s="731">
        <v>49.7</v>
      </c>
      <c r="J25" s="731">
        <v>547.5</v>
      </c>
      <c r="K25" s="731">
        <v>21.9</v>
      </c>
      <c r="L25" s="731">
        <v>1326.6</v>
      </c>
      <c r="M25" s="731">
        <v>53.1</v>
      </c>
      <c r="N25" s="731">
        <v>1293.8</v>
      </c>
      <c r="O25" s="731">
        <v>51.8</v>
      </c>
      <c r="P25" s="715"/>
    </row>
    <row r="26" spans="1:16" ht="17.25" customHeight="1" x14ac:dyDescent="0.15">
      <c r="A26" s="736"/>
      <c r="B26" s="727">
        <v>12</v>
      </c>
      <c r="C26" s="730"/>
      <c r="D26" s="731">
        <v>7428.2</v>
      </c>
      <c r="E26" s="731">
        <v>297.10000000000002</v>
      </c>
      <c r="F26" s="731">
        <v>2697.9</v>
      </c>
      <c r="G26" s="731">
        <v>107.9</v>
      </c>
      <c r="H26" s="731">
        <v>1306</v>
      </c>
      <c r="I26" s="731">
        <v>52.2</v>
      </c>
      <c r="J26" s="731">
        <v>584.79999999999995</v>
      </c>
      <c r="K26" s="731">
        <v>23.4</v>
      </c>
      <c r="L26" s="731">
        <v>1348.3</v>
      </c>
      <c r="M26" s="731">
        <v>53.9</v>
      </c>
      <c r="N26" s="731">
        <v>1491.2</v>
      </c>
      <c r="O26" s="731">
        <v>59.6</v>
      </c>
      <c r="P26" s="715"/>
    </row>
    <row r="27" spans="1:16" ht="17.25" customHeight="1" x14ac:dyDescent="0.15">
      <c r="A27" s="736" t="s">
        <v>464</v>
      </c>
      <c r="B27" s="727">
        <v>1</v>
      </c>
      <c r="C27" s="730" t="s">
        <v>465</v>
      </c>
      <c r="D27" s="731">
        <v>5214.8</v>
      </c>
      <c r="E27" s="731">
        <v>248.3</v>
      </c>
      <c r="F27" s="731">
        <v>1245.5999999999999</v>
      </c>
      <c r="G27" s="731">
        <v>59.3</v>
      </c>
      <c r="H27" s="731">
        <v>1162.8</v>
      </c>
      <c r="I27" s="731">
        <v>55.4</v>
      </c>
      <c r="J27" s="731">
        <v>457.4</v>
      </c>
      <c r="K27" s="731">
        <v>21.8</v>
      </c>
      <c r="L27" s="731">
        <v>1053.2</v>
      </c>
      <c r="M27" s="731">
        <v>50.2</v>
      </c>
      <c r="N27" s="731">
        <v>1295.8</v>
      </c>
      <c r="O27" s="731">
        <v>61.7</v>
      </c>
      <c r="P27" s="715"/>
    </row>
    <row r="28" spans="1:16" ht="17.25" customHeight="1" x14ac:dyDescent="0.15">
      <c r="A28" s="736"/>
      <c r="B28" s="727">
        <v>2</v>
      </c>
      <c r="C28" s="730"/>
      <c r="D28" s="731">
        <v>5661.2</v>
      </c>
      <c r="E28" s="731">
        <v>246.1</v>
      </c>
      <c r="F28" s="731">
        <v>1496.1</v>
      </c>
      <c r="G28" s="731">
        <v>65</v>
      </c>
      <c r="H28" s="731">
        <v>1261.9000000000001</v>
      </c>
      <c r="I28" s="731">
        <v>54.9</v>
      </c>
      <c r="J28" s="731">
        <v>521.6</v>
      </c>
      <c r="K28" s="731">
        <v>22.7</v>
      </c>
      <c r="L28" s="731">
        <v>1209.8</v>
      </c>
      <c r="M28" s="731">
        <v>52.6</v>
      </c>
      <c r="N28" s="731">
        <v>1171.8</v>
      </c>
      <c r="O28" s="731">
        <v>50.9</v>
      </c>
      <c r="P28" s="715"/>
    </row>
    <row r="29" spans="1:16" ht="17.25" customHeight="1" x14ac:dyDescent="0.15">
      <c r="A29" s="736"/>
      <c r="B29" s="727">
        <v>3</v>
      </c>
      <c r="C29" s="730"/>
      <c r="D29" s="731">
        <v>5925.4</v>
      </c>
      <c r="E29" s="731">
        <v>237</v>
      </c>
      <c r="F29" s="731">
        <v>1724.7</v>
      </c>
      <c r="G29" s="731">
        <v>69</v>
      </c>
      <c r="H29" s="731">
        <v>1167.8</v>
      </c>
      <c r="I29" s="731">
        <v>46.7</v>
      </c>
      <c r="J29" s="731">
        <v>537.29999999999995</v>
      </c>
      <c r="K29" s="731">
        <v>21.5</v>
      </c>
      <c r="L29" s="731">
        <v>1321.4</v>
      </c>
      <c r="M29" s="731">
        <v>52.9</v>
      </c>
      <c r="N29" s="731">
        <v>1174.2</v>
      </c>
      <c r="O29" s="731">
        <v>47</v>
      </c>
      <c r="P29" s="715"/>
    </row>
    <row r="30" spans="1:16" ht="14.25" customHeight="1" x14ac:dyDescent="0.15">
      <c r="A30" s="745"/>
      <c r="B30" s="746">
        <v>4</v>
      </c>
      <c r="C30" s="734"/>
      <c r="D30" s="735">
        <v>5443.7</v>
      </c>
      <c r="E30" s="735">
        <v>217.7</v>
      </c>
      <c r="F30" s="747">
        <v>1575.9</v>
      </c>
      <c r="G30" s="735">
        <v>63</v>
      </c>
      <c r="H30" s="735">
        <v>1170.7</v>
      </c>
      <c r="I30" s="735">
        <v>46.8</v>
      </c>
      <c r="J30" s="735">
        <v>503.3</v>
      </c>
      <c r="K30" s="735">
        <v>20.100000000000001</v>
      </c>
      <c r="L30" s="735">
        <v>1359</v>
      </c>
      <c r="M30" s="735">
        <v>54.4</v>
      </c>
      <c r="N30" s="735">
        <v>834.8</v>
      </c>
      <c r="O30" s="747">
        <v>33.4</v>
      </c>
      <c r="P30" s="715"/>
    </row>
    <row r="31" spans="1:16" s="749" customFormat="1" ht="7.5" customHeight="1" x14ac:dyDescent="0.15">
      <c r="A31" s="727"/>
      <c r="B31" s="748"/>
    </row>
    <row r="32" spans="1:16" s="749" customFormat="1" ht="14.25" customHeight="1" x14ac:dyDescent="0.15">
      <c r="A32" s="750" t="s">
        <v>510</v>
      </c>
      <c r="B32" s="748">
        <v>1</v>
      </c>
      <c r="C32" s="749" t="s">
        <v>511</v>
      </c>
    </row>
    <row r="33" spans="1:16" s="749" customFormat="1" ht="14.25" customHeight="1" x14ac:dyDescent="0.15">
      <c r="A33" s="750"/>
      <c r="B33" s="748">
        <v>2</v>
      </c>
      <c r="C33" s="749" t="s">
        <v>512</v>
      </c>
      <c r="E33" s="750"/>
      <c r="F33" s="750"/>
      <c r="G33" s="750"/>
      <c r="H33" s="750"/>
      <c r="I33" s="750"/>
      <c r="J33" s="750"/>
      <c r="K33" s="750"/>
      <c r="L33" s="750"/>
      <c r="M33" s="750"/>
      <c r="N33" s="750"/>
      <c r="O33" s="750"/>
      <c r="P33" s="750"/>
    </row>
    <row r="34" spans="1:16" s="749" customFormat="1" ht="14.25" customHeight="1" x14ac:dyDescent="0.15">
      <c r="A34" s="750"/>
      <c r="B34" s="748">
        <v>3</v>
      </c>
      <c r="C34" s="749" t="s">
        <v>513</v>
      </c>
    </row>
  </sheetData>
  <phoneticPr fontId="6"/>
  <printOptions horizontalCentered="1"/>
  <pageMargins left="0.59055118110236227" right="0.59055118110236227" top="0.59055118110236227" bottom="0.59055118110236227" header="0" footer="0.39370078740157483"/>
  <pageSetup paperSize="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754" customWidth="1"/>
    <col min="2" max="2" width="2.5" style="754" customWidth="1"/>
    <col min="3" max="3" width="9" style="754"/>
    <col min="4" max="4" width="8" style="754" customWidth="1"/>
    <col min="5" max="5" width="9" style="754" customWidth="1"/>
    <col min="6" max="6" width="9.5" style="754" customWidth="1"/>
    <col min="7" max="8" width="9" style="754"/>
    <col min="9" max="9" width="10" style="754" customWidth="1"/>
    <col min="10" max="16384" width="9" style="754"/>
  </cols>
  <sheetData>
    <row r="18" spans="6:12" x14ac:dyDescent="0.15">
      <c r="F18" s="751"/>
      <c r="G18" s="752"/>
      <c r="H18" s="752"/>
      <c r="I18" s="752"/>
      <c r="J18" s="752"/>
      <c r="K18" s="752"/>
      <c r="L18" s="753"/>
    </row>
    <row r="19" spans="6:12" x14ac:dyDescent="0.15">
      <c r="F19" s="755"/>
      <c r="G19" s="756"/>
      <c r="H19" s="756"/>
      <c r="I19" s="756" t="s">
        <v>514</v>
      </c>
      <c r="J19" s="756"/>
      <c r="K19" s="756"/>
      <c r="L19" s="757"/>
    </row>
    <row r="20" spans="6:12" x14ac:dyDescent="0.15">
      <c r="F20" s="755"/>
      <c r="G20" s="756"/>
      <c r="H20" s="756"/>
      <c r="I20" s="756"/>
      <c r="J20" s="756"/>
      <c r="K20" s="756"/>
      <c r="L20" s="757"/>
    </row>
    <row r="21" spans="6:12" x14ac:dyDescent="0.15">
      <c r="F21" s="755"/>
      <c r="G21" s="756"/>
      <c r="H21" s="34" t="s">
        <v>525</v>
      </c>
      <c r="I21" s="756"/>
      <c r="J21" s="756"/>
      <c r="K21" s="756"/>
      <c r="L21" s="757"/>
    </row>
    <row r="22" spans="6:12" x14ac:dyDescent="0.15">
      <c r="F22" s="755"/>
      <c r="G22" s="756"/>
      <c r="H22" s="756"/>
      <c r="I22" s="756"/>
      <c r="J22" s="756"/>
      <c r="K22" s="756"/>
      <c r="L22" s="757"/>
    </row>
    <row r="23" spans="6:12" x14ac:dyDescent="0.15">
      <c r="F23" s="755"/>
      <c r="G23" s="756"/>
      <c r="H23" s="756" t="s">
        <v>515</v>
      </c>
      <c r="I23" s="756"/>
      <c r="J23" s="756"/>
      <c r="K23" s="756"/>
      <c r="L23" s="757"/>
    </row>
    <row r="24" spans="6:12" x14ac:dyDescent="0.15">
      <c r="F24" s="755"/>
      <c r="G24" s="756"/>
      <c r="H24" s="756"/>
      <c r="I24" s="756"/>
      <c r="J24" s="756"/>
      <c r="K24" s="756"/>
      <c r="L24" s="757"/>
    </row>
    <row r="25" spans="6:12" x14ac:dyDescent="0.15">
      <c r="F25" s="755"/>
      <c r="G25" s="756" t="s">
        <v>516</v>
      </c>
      <c r="H25" s="756"/>
      <c r="I25" s="756"/>
      <c r="J25" s="756"/>
      <c r="K25" s="756"/>
      <c r="L25" s="757"/>
    </row>
    <row r="26" spans="6:12" x14ac:dyDescent="0.15">
      <c r="F26" s="755"/>
      <c r="G26" s="756" t="s">
        <v>517</v>
      </c>
      <c r="H26" s="756"/>
      <c r="I26" s="756"/>
      <c r="J26" s="756"/>
      <c r="K26" s="756"/>
      <c r="L26" s="757"/>
    </row>
    <row r="27" spans="6:12" x14ac:dyDescent="0.15">
      <c r="F27" s="755"/>
      <c r="G27" s="756"/>
      <c r="H27" s="756"/>
      <c r="I27" s="756" t="s">
        <v>518</v>
      </c>
      <c r="J27" s="756"/>
      <c r="K27" s="756"/>
      <c r="L27" s="757"/>
    </row>
    <row r="28" spans="6:12" x14ac:dyDescent="0.15">
      <c r="F28" s="755"/>
      <c r="G28" s="756"/>
      <c r="H28" s="756"/>
      <c r="I28" s="756" t="s">
        <v>519</v>
      </c>
      <c r="J28" s="756"/>
      <c r="K28" s="756"/>
      <c r="L28" s="757"/>
    </row>
    <row r="29" spans="6:12" x14ac:dyDescent="0.15">
      <c r="F29" s="755"/>
      <c r="G29" s="756"/>
      <c r="H29" s="756"/>
      <c r="I29" s="756"/>
      <c r="J29" s="756"/>
      <c r="K29" s="756"/>
      <c r="L29" s="757"/>
    </row>
    <row r="30" spans="6:12" x14ac:dyDescent="0.15">
      <c r="F30" s="755"/>
      <c r="G30" s="756" t="s">
        <v>520</v>
      </c>
      <c r="H30" s="756"/>
      <c r="I30" s="756"/>
      <c r="J30" s="756"/>
      <c r="K30" s="756"/>
      <c r="L30" s="757"/>
    </row>
    <row r="31" spans="6:12" x14ac:dyDescent="0.15">
      <c r="F31" s="755"/>
      <c r="G31" s="756" t="s">
        <v>521</v>
      </c>
      <c r="H31" s="756"/>
      <c r="I31" s="756"/>
      <c r="J31" s="756"/>
      <c r="K31" s="756"/>
      <c r="L31" s="757"/>
    </row>
    <row r="32" spans="6:12" x14ac:dyDescent="0.15">
      <c r="F32" s="755"/>
      <c r="G32" s="756"/>
      <c r="H32" s="756"/>
      <c r="I32" s="756" t="s">
        <v>522</v>
      </c>
      <c r="J32" s="756"/>
      <c r="K32" s="756"/>
      <c r="L32" s="757"/>
    </row>
    <row r="33" spans="5:12" x14ac:dyDescent="0.15">
      <c r="F33" s="755"/>
      <c r="G33" s="756"/>
      <c r="H33" s="756"/>
      <c r="I33" s="756" t="s">
        <v>523</v>
      </c>
      <c r="J33" s="756"/>
      <c r="K33" s="756"/>
      <c r="L33" s="757"/>
    </row>
    <row r="34" spans="5:12" x14ac:dyDescent="0.15">
      <c r="F34" s="758"/>
      <c r="G34" s="759"/>
      <c r="H34" s="759"/>
      <c r="I34" s="759"/>
      <c r="J34" s="759"/>
      <c r="K34" s="759"/>
      <c r="L34" s="760"/>
    </row>
    <row r="35" spans="5:12" ht="8.25" customHeight="1" x14ac:dyDescent="0.15"/>
    <row r="36" spans="5:12" x14ac:dyDescent="0.15">
      <c r="E36" s="756"/>
      <c r="F36" s="756"/>
      <c r="G36" s="756"/>
      <c r="H36" s="756"/>
      <c r="I36" s="756"/>
    </row>
    <row r="37" spans="5:12" x14ac:dyDescent="0.15">
      <c r="E37" s="756"/>
      <c r="F37" s="756"/>
      <c r="G37" s="756"/>
      <c r="H37" s="756"/>
      <c r="I37" s="756"/>
    </row>
    <row r="38" spans="5:12" x14ac:dyDescent="0.15">
      <c r="E38" s="756"/>
      <c r="F38" s="756"/>
      <c r="G38" s="756"/>
      <c r="H38" s="756"/>
      <c r="I38" s="756"/>
    </row>
    <row r="39" spans="5:12" x14ac:dyDescent="0.15">
      <c r="E39" s="756"/>
      <c r="F39" s="756"/>
      <c r="G39" s="756"/>
      <c r="H39" s="756"/>
      <c r="I39" s="756"/>
    </row>
    <row r="40" spans="5:12" x14ac:dyDescent="0.15">
      <c r="E40" s="756"/>
      <c r="F40" s="756"/>
      <c r="G40" s="756"/>
      <c r="H40" s="756"/>
      <c r="I40" s="756"/>
    </row>
    <row r="41" spans="5:12" x14ac:dyDescent="0.15">
      <c r="E41" s="756"/>
      <c r="F41" s="756"/>
      <c r="G41" s="756"/>
      <c r="H41" s="756"/>
      <c r="I41" s="756"/>
    </row>
    <row r="42" spans="5:12" x14ac:dyDescent="0.15">
      <c r="E42" s="756"/>
      <c r="F42" s="756"/>
      <c r="G42" s="756"/>
      <c r="H42" s="756"/>
      <c r="I42" s="756"/>
    </row>
    <row r="43" spans="5:12" x14ac:dyDescent="0.15">
      <c r="E43" s="756"/>
      <c r="F43" s="756"/>
      <c r="G43" s="756"/>
      <c r="H43" s="756"/>
      <c r="I43" s="756"/>
    </row>
    <row r="44" spans="5:12" x14ac:dyDescent="0.15">
      <c r="E44" s="756"/>
      <c r="F44" s="756"/>
      <c r="G44" s="756"/>
      <c r="H44" s="756"/>
      <c r="I44" s="756"/>
    </row>
    <row r="45" spans="5:12" x14ac:dyDescent="0.15">
      <c r="E45" s="756"/>
      <c r="F45" s="756"/>
      <c r="G45" s="756"/>
      <c r="H45" s="756"/>
      <c r="I45" s="756"/>
    </row>
    <row r="46" spans="5:12" x14ac:dyDescent="0.15">
      <c r="E46" s="756"/>
      <c r="F46" s="756"/>
      <c r="G46" s="756"/>
      <c r="H46" s="756"/>
      <c r="I46" s="756"/>
    </row>
    <row r="47" spans="5:12" x14ac:dyDescent="0.15">
      <c r="E47" s="756"/>
      <c r="F47" s="756"/>
      <c r="G47" s="756"/>
      <c r="H47" s="756"/>
      <c r="I47" s="756"/>
    </row>
    <row r="48" spans="5:12" x14ac:dyDescent="0.15">
      <c r="E48" s="756"/>
      <c r="F48" s="756"/>
      <c r="G48" s="756"/>
      <c r="H48" s="756"/>
      <c r="I48" s="756"/>
    </row>
    <row r="49" spans="5:9" x14ac:dyDescent="0.15">
      <c r="E49" s="756"/>
      <c r="F49" s="756"/>
      <c r="G49" s="756"/>
      <c r="H49" s="756"/>
      <c r="I49" s="756"/>
    </row>
    <row r="50" spans="5:9" ht="18.75" customHeight="1" x14ac:dyDescent="0.15">
      <c r="E50" s="756"/>
      <c r="F50" s="756"/>
      <c r="G50" s="756"/>
      <c r="H50" s="756"/>
      <c r="I50" s="75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68"/>
  <sheetViews>
    <sheetView zoomScaleNormal="100" workbookViewId="0"/>
  </sheetViews>
  <sheetFormatPr defaultColWidth="7.5" defaultRowHeight="12" x14ac:dyDescent="0.15"/>
  <cols>
    <col min="1" max="1" width="1.625" style="135" customWidth="1"/>
    <col min="2" max="2" width="4.125" style="135" customWidth="1"/>
    <col min="3" max="3" width="3.125" style="135" customWidth="1"/>
    <col min="4" max="4" width="2.625" style="135" customWidth="1"/>
    <col min="5" max="7" width="5.875" style="135" customWidth="1"/>
    <col min="8" max="8" width="8.125" style="135" customWidth="1"/>
    <col min="9" max="11" width="5.875" style="135" customWidth="1"/>
    <col min="12" max="12" width="8.125" style="135" customWidth="1"/>
    <col min="13" max="15" width="5.875" style="135" customWidth="1"/>
    <col min="16" max="16" width="8.125" style="135" customWidth="1"/>
    <col min="17" max="19" width="5.875" style="135" customWidth="1"/>
    <col min="20" max="20" width="8.125" style="135" customWidth="1"/>
    <col min="21" max="23" width="5.875" style="135" customWidth="1"/>
    <col min="24" max="24" width="8.125" style="135" customWidth="1"/>
    <col min="25" max="16384" width="7.5" style="135"/>
  </cols>
  <sheetData>
    <row r="1" spans="2:53" ht="19.5" customHeight="1" x14ac:dyDescent="0.15">
      <c r="B1" s="133" t="s">
        <v>84</v>
      </c>
      <c r="C1" s="134"/>
      <c r="Z1" s="134"/>
      <c r="AA1" s="136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</row>
    <row r="2" spans="2:53" x14ac:dyDescent="0.15">
      <c r="B2" s="135" t="s">
        <v>85</v>
      </c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</row>
    <row r="3" spans="2:53" x14ac:dyDescent="0.15">
      <c r="B3" s="135" t="s">
        <v>86</v>
      </c>
      <c r="X3" s="137" t="s">
        <v>87</v>
      </c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8"/>
      <c r="AX3" s="134"/>
      <c r="AY3" s="134"/>
      <c r="AZ3" s="134"/>
      <c r="BA3" s="134"/>
    </row>
    <row r="4" spans="2:53" ht="6" customHeight="1" x14ac:dyDescent="0.15">
      <c r="X4" s="137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8"/>
      <c r="AX4" s="134"/>
      <c r="AY4" s="134"/>
      <c r="AZ4" s="134"/>
      <c r="BA4" s="134"/>
    </row>
    <row r="5" spans="2:53" ht="13.5" customHeight="1" x14ac:dyDescent="0.15">
      <c r="B5" s="139"/>
      <c r="C5" s="140" t="s">
        <v>88</v>
      </c>
      <c r="D5" s="141"/>
      <c r="E5" s="776" t="s">
        <v>89</v>
      </c>
      <c r="F5" s="777"/>
      <c r="G5" s="777"/>
      <c r="H5" s="778"/>
      <c r="I5" s="776" t="s">
        <v>90</v>
      </c>
      <c r="J5" s="777"/>
      <c r="K5" s="777"/>
      <c r="L5" s="778"/>
      <c r="M5" s="776" t="s">
        <v>91</v>
      </c>
      <c r="N5" s="777"/>
      <c r="O5" s="777"/>
      <c r="P5" s="778"/>
      <c r="Q5" s="776" t="s">
        <v>92</v>
      </c>
      <c r="R5" s="777"/>
      <c r="S5" s="777"/>
      <c r="T5" s="778"/>
      <c r="U5" s="776" t="s">
        <v>93</v>
      </c>
      <c r="V5" s="777"/>
      <c r="W5" s="777"/>
      <c r="X5" s="778"/>
      <c r="Z5" s="134"/>
      <c r="AA5" s="134"/>
      <c r="AB5" s="143"/>
      <c r="AC5" s="143"/>
      <c r="AD5" s="772"/>
      <c r="AE5" s="772"/>
      <c r="AF5" s="772"/>
      <c r="AG5" s="772"/>
      <c r="AH5" s="772"/>
      <c r="AI5" s="772"/>
      <c r="AJ5" s="772"/>
      <c r="AK5" s="772"/>
      <c r="AL5" s="772"/>
      <c r="AM5" s="772"/>
      <c r="AN5" s="772"/>
      <c r="AO5" s="772"/>
      <c r="AP5" s="772"/>
      <c r="AQ5" s="772"/>
      <c r="AR5" s="772"/>
      <c r="AS5" s="772"/>
      <c r="AT5" s="772"/>
      <c r="AU5" s="772"/>
      <c r="AV5" s="772"/>
      <c r="AW5" s="772"/>
      <c r="AX5" s="134"/>
      <c r="AY5" s="134"/>
      <c r="AZ5" s="134"/>
      <c r="BA5" s="134"/>
    </row>
    <row r="6" spans="2:53" x14ac:dyDescent="0.15">
      <c r="B6" s="144" t="s">
        <v>94</v>
      </c>
      <c r="C6" s="145"/>
      <c r="D6" s="146"/>
      <c r="E6" s="147" t="s">
        <v>95</v>
      </c>
      <c r="F6" s="148" t="s">
        <v>96</v>
      </c>
      <c r="G6" s="143" t="s">
        <v>97</v>
      </c>
      <c r="H6" s="148" t="s">
        <v>98</v>
      </c>
      <c r="I6" s="147" t="s">
        <v>95</v>
      </c>
      <c r="J6" s="148" t="s">
        <v>96</v>
      </c>
      <c r="K6" s="143" t="s">
        <v>97</v>
      </c>
      <c r="L6" s="148" t="s">
        <v>98</v>
      </c>
      <c r="M6" s="147" t="s">
        <v>95</v>
      </c>
      <c r="N6" s="148" t="s">
        <v>96</v>
      </c>
      <c r="O6" s="143" t="s">
        <v>97</v>
      </c>
      <c r="P6" s="148" t="s">
        <v>98</v>
      </c>
      <c r="Q6" s="147" t="s">
        <v>95</v>
      </c>
      <c r="R6" s="148" t="s">
        <v>96</v>
      </c>
      <c r="S6" s="143" t="s">
        <v>97</v>
      </c>
      <c r="T6" s="148" t="s">
        <v>98</v>
      </c>
      <c r="U6" s="147" t="s">
        <v>95</v>
      </c>
      <c r="V6" s="148" t="s">
        <v>96</v>
      </c>
      <c r="W6" s="143" t="s">
        <v>97</v>
      </c>
      <c r="X6" s="148" t="s">
        <v>98</v>
      </c>
      <c r="Z6" s="134"/>
      <c r="AA6" s="145"/>
      <c r="AB6" s="145"/>
      <c r="AC6" s="145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34"/>
      <c r="AY6" s="134"/>
      <c r="AZ6" s="134"/>
      <c r="BA6" s="134"/>
    </row>
    <row r="7" spans="2:53" x14ac:dyDescent="0.15">
      <c r="B7" s="149"/>
      <c r="C7" s="150"/>
      <c r="D7" s="150"/>
      <c r="E7" s="151"/>
      <c r="F7" s="152"/>
      <c r="G7" s="153" t="s">
        <v>99</v>
      </c>
      <c r="H7" s="152"/>
      <c r="I7" s="151"/>
      <c r="J7" s="152"/>
      <c r="K7" s="153" t="s">
        <v>99</v>
      </c>
      <c r="L7" s="152"/>
      <c r="M7" s="151"/>
      <c r="N7" s="152"/>
      <c r="O7" s="153" t="s">
        <v>99</v>
      </c>
      <c r="P7" s="152"/>
      <c r="Q7" s="151"/>
      <c r="R7" s="152"/>
      <c r="S7" s="153" t="s">
        <v>99</v>
      </c>
      <c r="T7" s="152"/>
      <c r="U7" s="151"/>
      <c r="V7" s="152"/>
      <c r="W7" s="153" t="s">
        <v>99</v>
      </c>
      <c r="X7" s="152"/>
      <c r="Z7" s="134"/>
      <c r="AA7" s="134"/>
      <c r="AB7" s="134"/>
      <c r="AC7" s="134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34"/>
      <c r="AY7" s="134"/>
      <c r="AZ7" s="134"/>
      <c r="BA7" s="134"/>
    </row>
    <row r="8" spans="2:53" x14ac:dyDescent="0.15">
      <c r="B8" s="154" t="s">
        <v>100</v>
      </c>
      <c r="C8" s="143">
        <v>20</v>
      </c>
      <c r="D8" s="155" t="s">
        <v>101</v>
      </c>
      <c r="E8" s="154">
        <v>2625</v>
      </c>
      <c r="F8" s="156">
        <v>4410</v>
      </c>
      <c r="G8" s="134">
        <v>3436</v>
      </c>
      <c r="H8" s="156">
        <v>256867</v>
      </c>
      <c r="I8" s="154">
        <v>2205</v>
      </c>
      <c r="J8" s="156">
        <v>3150</v>
      </c>
      <c r="K8" s="134">
        <v>2729</v>
      </c>
      <c r="L8" s="156">
        <v>324691</v>
      </c>
      <c r="M8" s="154">
        <v>1575</v>
      </c>
      <c r="N8" s="156">
        <v>2363</v>
      </c>
      <c r="O8" s="134">
        <v>2015</v>
      </c>
      <c r="P8" s="156">
        <v>104097</v>
      </c>
      <c r="Q8" s="157">
        <v>2310</v>
      </c>
      <c r="R8" s="157">
        <v>3150</v>
      </c>
      <c r="S8" s="157">
        <v>2825</v>
      </c>
      <c r="T8" s="156">
        <v>90506</v>
      </c>
      <c r="U8" s="154">
        <v>6405</v>
      </c>
      <c r="V8" s="156">
        <v>7350</v>
      </c>
      <c r="W8" s="134">
        <v>6998</v>
      </c>
      <c r="X8" s="156">
        <v>58969</v>
      </c>
      <c r="Z8" s="134"/>
      <c r="AA8" s="134"/>
      <c r="AB8" s="143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8"/>
      <c r="AQ8" s="138"/>
      <c r="AR8" s="138"/>
      <c r="AS8" s="134"/>
      <c r="AT8" s="134"/>
      <c r="AU8" s="134"/>
      <c r="AV8" s="134"/>
      <c r="AW8" s="134"/>
      <c r="AX8" s="134"/>
      <c r="AY8" s="134"/>
      <c r="AZ8" s="134"/>
      <c r="BA8" s="134"/>
    </row>
    <row r="9" spans="2:53" x14ac:dyDescent="0.15">
      <c r="B9" s="154"/>
      <c r="C9" s="143">
        <v>21</v>
      </c>
      <c r="D9" s="155"/>
      <c r="E9" s="154">
        <v>2310</v>
      </c>
      <c r="F9" s="156">
        <v>4515</v>
      </c>
      <c r="G9" s="134">
        <v>2895</v>
      </c>
      <c r="H9" s="156">
        <v>346055</v>
      </c>
      <c r="I9" s="154">
        <v>2205</v>
      </c>
      <c r="J9" s="156">
        <v>3150</v>
      </c>
      <c r="K9" s="134">
        <v>2626</v>
      </c>
      <c r="L9" s="156">
        <v>354223</v>
      </c>
      <c r="M9" s="154">
        <v>1365</v>
      </c>
      <c r="N9" s="156">
        <v>2415</v>
      </c>
      <c r="O9" s="134">
        <v>1823</v>
      </c>
      <c r="P9" s="156">
        <v>124018</v>
      </c>
      <c r="Q9" s="154">
        <v>2100</v>
      </c>
      <c r="R9" s="156">
        <v>3045</v>
      </c>
      <c r="S9" s="134">
        <v>2726</v>
      </c>
      <c r="T9" s="156">
        <v>66230</v>
      </c>
      <c r="U9" s="154">
        <v>5985</v>
      </c>
      <c r="V9" s="156">
        <v>7140</v>
      </c>
      <c r="W9" s="134">
        <v>6591</v>
      </c>
      <c r="X9" s="156">
        <v>65074</v>
      </c>
      <c r="Z9" s="134"/>
      <c r="AA9" s="134"/>
      <c r="AB9" s="143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8"/>
      <c r="AQ9" s="138"/>
      <c r="AR9" s="138"/>
      <c r="AS9" s="134"/>
      <c r="AT9" s="134"/>
      <c r="AU9" s="134"/>
      <c r="AV9" s="134"/>
      <c r="AW9" s="134"/>
      <c r="AX9" s="134"/>
      <c r="AY9" s="134"/>
      <c r="AZ9" s="134"/>
      <c r="BA9" s="134"/>
    </row>
    <row r="10" spans="2:53" x14ac:dyDescent="0.15">
      <c r="B10" s="154"/>
      <c r="C10" s="143">
        <v>22</v>
      </c>
      <c r="D10" s="155"/>
      <c r="E10" s="156">
        <v>2625</v>
      </c>
      <c r="F10" s="156">
        <v>4463</v>
      </c>
      <c r="G10" s="156">
        <v>3154</v>
      </c>
      <c r="H10" s="156">
        <v>327933</v>
      </c>
      <c r="I10" s="156">
        <v>2310</v>
      </c>
      <c r="J10" s="156">
        <v>3045</v>
      </c>
      <c r="K10" s="156">
        <v>2654</v>
      </c>
      <c r="L10" s="156">
        <v>389570</v>
      </c>
      <c r="M10" s="156">
        <v>1410</v>
      </c>
      <c r="N10" s="156">
        <v>2100</v>
      </c>
      <c r="O10" s="156">
        <v>1783</v>
      </c>
      <c r="P10" s="156">
        <v>136405</v>
      </c>
      <c r="Q10" s="156">
        <v>2100</v>
      </c>
      <c r="R10" s="156">
        <v>3150</v>
      </c>
      <c r="S10" s="156">
        <v>2579</v>
      </c>
      <c r="T10" s="156">
        <v>74270</v>
      </c>
      <c r="U10" s="156">
        <v>5775</v>
      </c>
      <c r="V10" s="156">
        <v>7350</v>
      </c>
      <c r="W10" s="156">
        <v>6526</v>
      </c>
      <c r="X10" s="155">
        <v>67652</v>
      </c>
      <c r="Z10" s="134"/>
      <c r="AA10" s="134"/>
      <c r="AB10" s="143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</row>
    <row r="11" spans="2:53" x14ac:dyDescent="0.15">
      <c r="B11" s="154"/>
      <c r="C11" s="143">
        <v>23</v>
      </c>
      <c r="D11" s="155"/>
      <c r="E11" s="158">
        <v>2310</v>
      </c>
      <c r="F11" s="158">
        <v>3780</v>
      </c>
      <c r="G11" s="158">
        <v>3034.3450643224865</v>
      </c>
      <c r="H11" s="158">
        <v>323723.99999999994</v>
      </c>
      <c r="I11" s="158">
        <v>2100</v>
      </c>
      <c r="J11" s="158">
        <v>3178.35</v>
      </c>
      <c r="K11" s="158">
        <v>2606.1516904890368</v>
      </c>
      <c r="L11" s="158">
        <v>502775.80000000005</v>
      </c>
      <c r="M11" s="158">
        <v>1470</v>
      </c>
      <c r="N11" s="158">
        <v>2310</v>
      </c>
      <c r="O11" s="158">
        <v>1831.7878272122787</v>
      </c>
      <c r="P11" s="158">
        <v>115928.30000000002</v>
      </c>
      <c r="Q11" s="158">
        <v>2100</v>
      </c>
      <c r="R11" s="158">
        <v>2940</v>
      </c>
      <c r="S11" s="158">
        <v>2526.2511909480736</v>
      </c>
      <c r="T11" s="158">
        <v>39163</v>
      </c>
      <c r="U11" s="158">
        <v>5775</v>
      </c>
      <c r="V11" s="158">
        <v>7988.4000000000005</v>
      </c>
      <c r="W11" s="158">
        <v>6548.9968498810122</v>
      </c>
      <c r="X11" s="159">
        <v>66182.100000000006</v>
      </c>
      <c r="Z11" s="134"/>
      <c r="AA11" s="134"/>
      <c r="AB11" s="143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</row>
    <row r="12" spans="2:53" x14ac:dyDescent="0.15">
      <c r="B12" s="149"/>
      <c r="C12" s="153">
        <v>24</v>
      </c>
      <c r="D12" s="160"/>
      <c r="E12" s="161">
        <v>2100</v>
      </c>
      <c r="F12" s="161">
        <v>4200</v>
      </c>
      <c r="G12" s="161">
        <v>2691.1443600342172</v>
      </c>
      <c r="H12" s="161">
        <v>377793.5</v>
      </c>
      <c r="I12" s="161">
        <v>1680</v>
      </c>
      <c r="J12" s="161">
        <v>3150</v>
      </c>
      <c r="K12" s="161">
        <v>2306.5754924239568</v>
      </c>
      <c r="L12" s="161">
        <v>468399.30000000005</v>
      </c>
      <c r="M12" s="161">
        <v>1365</v>
      </c>
      <c r="N12" s="161">
        <v>2152.5</v>
      </c>
      <c r="O12" s="161">
        <v>1674.9316770186335</v>
      </c>
      <c r="P12" s="161">
        <v>90697.400000000009</v>
      </c>
      <c r="Q12" s="161">
        <v>1890</v>
      </c>
      <c r="R12" s="161">
        <v>3255</v>
      </c>
      <c r="S12" s="161">
        <v>2380.4599535897614</v>
      </c>
      <c r="T12" s="161">
        <v>49654.3</v>
      </c>
      <c r="U12" s="161">
        <v>5407.5</v>
      </c>
      <c r="V12" s="161">
        <v>8347.5</v>
      </c>
      <c r="W12" s="161">
        <v>6319.5156815967421</v>
      </c>
      <c r="X12" s="162">
        <v>74865.899999999994</v>
      </c>
      <c r="Z12" s="134"/>
      <c r="AA12" s="134"/>
      <c r="AB12" s="143"/>
      <c r="AC12" s="134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34"/>
      <c r="AY12" s="134"/>
      <c r="AZ12" s="134"/>
      <c r="BA12" s="134"/>
    </row>
    <row r="13" spans="2:53" x14ac:dyDescent="0.15">
      <c r="B13" s="154"/>
      <c r="C13" s="143">
        <v>6</v>
      </c>
      <c r="D13" s="155"/>
      <c r="E13" s="156">
        <v>2310</v>
      </c>
      <c r="F13" s="156">
        <v>3150</v>
      </c>
      <c r="G13" s="156">
        <v>2750.9972361934156</v>
      </c>
      <c r="H13" s="156">
        <v>30579.7</v>
      </c>
      <c r="I13" s="156">
        <v>1890</v>
      </c>
      <c r="J13" s="156">
        <v>2730</v>
      </c>
      <c r="K13" s="156">
        <v>2367.4757812499997</v>
      </c>
      <c r="L13" s="156">
        <v>31394.400000000001</v>
      </c>
      <c r="M13" s="156">
        <v>1522.5</v>
      </c>
      <c r="N13" s="156">
        <v>2100</v>
      </c>
      <c r="O13" s="156">
        <v>1811.3066851445828</v>
      </c>
      <c r="P13" s="156">
        <v>6951.3</v>
      </c>
      <c r="Q13" s="156">
        <v>2100</v>
      </c>
      <c r="R13" s="156">
        <v>2835</v>
      </c>
      <c r="S13" s="156">
        <v>2415.174547469524</v>
      </c>
      <c r="T13" s="156">
        <v>2338.3000000000002</v>
      </c>
      <c r="U13" s="156">
        <v>6300</v>
      </c>
      <c r="V13" s="156">
        <v>7875</v>
      </c>
      <c r="W13" s="156">
        <v>6824.6132272917575</v>
      </c>
      <c r="X13" s="155">
        <v>6263.2</v>
      </c>
      <c r="Z13" s="134"/>
      <c r="AA13" s="134"/>
      <c r="AB13" s="143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</row>
    <row r="14" spans="2:53" x14ac:dyDescent="0.15">
      <c r="B14" s="154"/>
      <c r="C14" s="143">
        <v>7</v>
      </c>
      <c r="D14" s="155"/>
      <c r="E14" s="156">
        <v>2100</v>
      </c>
      <c r="F14" s="156">
        <v>3150</v>
      </c>
      <c r="G14" s="156">
        <v>2625.4104428410355</v>
      </c>
      <c r="H14" s="156">
        <v>39135.699999999997</v>
      </c>
      <c r="I14" s="156">
        <v>1680</v>
      </c>
      <c r="J14" s="156">
        <v>2730</v>
      </c>
      <c r="K14" s="156">
        <v>2257.7229462804912</v>
      </c>
      <c r="L14" s="156">
        <v>36333.300000000003</v>
      </c>
      <c r="M14" s="156">
        <v>1575</v>
      </c>
      <c r="N14" s="156">
        <v>1995</v>
      </c>
      <c r="O14" s="156">
        <v>1784.8121085594987</v>
      </c>
      <c r="P14" s="156">
        <v>9471.7999999999993</v>
      </c>
      <c r="Q14" s="156">
        <v>2100</v>
      </c>
      <c r="R14" s="156">
        <v>2835</v>
      </c>
      <c r="S14" s="156">
        <v>2519.5971061093255</v>
      </c>
      <c r="T14" s="156">
        <v>4501.3999999999996</v>
      </c>
      <c r="U14" s="156">
        <v>6300</v>
      </c>
      <c r="V14" s="156">
        <v>7875</v>
      </c>
      <c r="W14" s="156">
        <v>6824.8929846344918</v>
      </c>
      <c r="X14" s="155">
        <v>7270.6</v>
      </c>
      <c r="Z14" s="134"/>
      <c r="AA14" s="134"/>
      <c r="AB14" s="143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</row>
    <row r="15" spans="2:53" x14ac:dyDescent="0.15">
      <c r="B15" s="154"/>
      <c r="C15" s="143">
        <v>8</v>
      </c>
      <c r="D15" s="155"/>
      <c r="E15" s="155">
        <v>2310</v>
      </c>
      <c r="F15" s="156">
        <v>3150</v>
      </c>
      <c r="G15" s="156">
        <v>2677.3610885591775</v>
      </c>
      <c r="H15" s="156">
        <v>33832.400000000001</v>
      </c>
      <c r="I15" s="156">
        <v>1785</v>
      </c>
      <c r="J15" s="156">
        <v>2625</v>
      </c>
      <c r="K15" s="156">
        <v>2309.6794926913162</v>
      </c>
      <c r="L15" s="156">
        <v>40904.6</v>
      </c>
      <c r="M15" s="156">
        <v>1365</v>
      </c>
      <c r="N15" s="156">
        <v>1995</v>
      </c>
      <c r="O15" s="156">
        <v>1627.9022381645639</v>
      </c>
      <c r="P15" s="156">
        <v>10331.5</v>
      </c>
      <c r="Q15" s="156">
        <v>1942.5</v>
      </c>
      <c r="R15" s="156">
        <v>2625</v>
      </c>
      <c r="S15" s="156">
        <v>2367.2852272727278</v>
      </c>
      <c r="T15" s="156">
        <v>2608.8000000000002</v>
      </c>
      <c r="U15" s="156">
        <v>6090</v>
      </c>
      <c r="V15" s="156">
        <v>7875</v>
      </c>
      <c r="W15" s="156">
        <v>6615.1210220566099</v>
      </c>
      <c r="X15" s="155">
        <v>6765.9</v>
      </c>
      <c r="Z15" s="134"/>
      <c r="AA15" s="134"/>
      <c r="AB15" s="143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</row>
    <row r="16" spans="2:53" x14ac:dyDescent="0.15">
      <c r="B16" s="154"/>
      <c r="C16" s="143">
        <v>9</v>
      </c>
      <c r="D16" s="155"/>
      <c r="E16" s="155">
        <v>2415</v>
      </c>
      <c r="F16" s="156">
        <v>3150</v>
      </c>
      <c r="G16" s="156">
        <v>2729.715267066792</v>
      </c>
      <c r="H16" s="156">
        <v>22376.6</v>
      </c>
      <c r="I16" s="156">
        <v>1890</v>
      </c>
      <c r="J16" s="156">
        <v>2940</v>
      </c>
      <c r="K16" s="156">
        <v>2310.225263491332</v>
      </c>
      <c r="L16" s="156">
        <v>39992.199999999997</v>
      </c>
      <c r="M16" s="156">
        <v>1470</v>
      </c>
      <c r="N16" s="156">
        <v>2100</v>
      </c>
      <c r="O16" s="156">
        <v>1679.9019151571974</v>
      </c>
      <c r="P16" s="156">
        <v>6740.3</v>
      </c>
      <c r="Q16" s="156">
        <v>2100</v>
      </c>
      <c r="R16" s="156">
        <v>2730</v>
      </c>
      <c r="S16" s="156">
        <v>2368.1529835802962</v>
      </c>
      <c r="T16" s="156">
        <v>2620.4</v>
      </c>
      <c r="U16" s="156">
        <v>6090</v>
      </c>
      <c r="V16" s="156">
        <v>8347.5</v>
      </c>
      <c r="W16" s="156">
        <v>6825.1161004975711</v>
      </c>
      <c r="X16" s="155">
        <v>5556.7</v>
      </c>
      <c r="Z16" s="134"/>
      <c r="AA16" s="134"/>
      <c r="AB16" s="143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</row>
    <row r="17" spans="2:53" x14ac:dyDescent="0.15">
      <c r="B17" s="154"/>
      <c r="C17" s="143">
        <v>10</v>
      </c>
      <c r="D17" s="155"/>
      <c r="E17" s="156">
        <v>2730</v>
      </c>
      <c r="F17" s="156">
        <v>3360</v>
      </c>
      <c r="G17" s="156">
        <v>2940.3797336822649</v>
      </c>
      <c r="H17" s="156">
        <v>29222.2</v>
      </c>
      <c r="I17" s="156">
        <v>2100</v>
      </c>
      <c r="J17" s="156">
        <v>2730</v>
      </c>
      <c r="K17" s="156">
        <v>2441.432051647666</v>
      </c>
      <c r="L17" s="156">
        <v>44869.1</v>
      </c>
      <c r="M17" s="156">
        <v>1575</v>
      </c>
      <c r="N17" s="156">
        <v>1995</v>
      </c>
      <c r="O17" s="156">
        <v>1800.4530930399696</v>
      </c>
      <c r="P17" s="156">
        <v>10534.8</v>
      </c>
      <c r="Q17" s="156">
        <v>2205</v>
      </c>
      <c r="R17" s="156">
        <v>2730</v>
      </c>
      <c r="S17" s="156">
        <v>2410.0312102891921</v>
      </c>
      <c r="T17" s="156">
        <v>4712.3</v>
      </c>
      <c r="U17" s="156">
        <v>5985</v>
      </c>
      <c r="V17" s="156">
        <v>7875</v>
      </c>
      <c r="W17" s="156">
        <v>6798.6350066256164</v>
      </c>
      <c r="X17" s="155">
        <v>6880.6</v>
      </c>
      <c r="Z17" s="134"/>
      <c r="AA17" s="134"/>
      <c r="AB17" s="143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</row>
    <row r="18" spans="2:53" x14ac:dyDescent="0.15">
      <c r="B18" s="154"/>
      <c r="C18" s="143">
        <v>11</v>
      </c>
      <c r="D18" s="155"/>
      <c r="E18" s="156">
        <v>2940</v>
      </c>
      <c r="F18" s="156">
        <v>3675</v>
      </c>
      <c r="G18" s="156">
        <v>3255.2240630434585</v>
      </c>
      <c r="H18" s="156">
        <v>28436.3</v>
      </c>
      <c r="I18" s="156">
        <v>2310</v>
      </c>
      <c r="J18" s="156">
        <v>2940</v>
      </c>
      <c r="K18" s="156">
        <v>2750.9882893623567</v>
      </c>
      <c r="L18" s="156">
        <v>40466.699999999997</v>
      </c>
      <c r="M18" s="156">
        <v>1470</v>
      </c>
      <c r="N18" s="156">
        <v>1995</v>
      </c>
      <c r="O18" s="156">
        <v>1679.8483686931718</v>
      </c>
      <c r="P18" s="156">
        <v>9031.5</v>
      </c>
      <c r="Q18" s="156">
        <v>2415</v>
      </c>
      <c r="R18" s="156">
        <v>3255</v>
      </c>
      <c r="S18" s="156">
        <v>2839.9280810392406</v>
      </c>
      <c r="T18" s="156">
        <v>2510.8000000000002</v>
      </c>
      <c r="U18" s="156">
        <v>6300</v>
      </c>
      <c r="V18" s="156">
        <v>7875</v>
      </c>
      <c r="W18" s="156">
        <v>7139.9293295366297</v>
      </c>
      <c r="X18" s="155">
        <v>6414.9</v>
      </c>
      <c r="Z18" s="134"/>
      <c r="AA18" s="134"/>
      <c r="AB18" s="143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</row>
    <row r="19" spans="2:53" x14ac:dyDescent="0.15">
      <c r="B19" s="154"/>
      <c r="C19" s="143">
        <v>12</v>
      </c>
      <c r="D19" s="155"/>
      <c r="E19" s="156">
        <v>3360</v>
      </c>
      <c r="F19" s="156">
        <v>4200</v>
      </c>
      <c r="G19" s="156">
        <v>3674.7967068585499</v>
      </c>
      <c r="H19" s="156">
        <v>33948.300000000003</v>
      </c>
      <c r="I19" s="156">
        <v>2520</v>
      </c>
      <c r="J19" s="156">
        <v>3150</v>
      </c>
      <c r="K19" s="156">
        <v>2939.7290956100765</v>
      </c>
      <c r="L19" s="156">
        <v>34120.400000000001</v>
      </c>
      <c r="M19" s="156">
        <v>1680</v>
      </c>
      <c r="N19" s="156">
        <v>2100</v>
      </c>
      <c r="O19" s="156">
        <v>1884.3843857470383</v>
      </c>
      <c r="P19" s="156">
        <v>7879.8</v>
      </c>
      <c r="Q19" s="156">
        <v>2415</v>
      </c>
      <c r="R19" s="156">
        <v>3255</v>
      </c>
      <c r="S19" s="156">
        <v>2934.2384017758045</v>
      </c>
      <c r="T19" s="156">
        <v>8329.7999999999993</v>
      </c>
      <c r="U19" s="156">
        <v>6615</v>
      </c>
      <c r="V19" s="156">
        <v>7570.5</v>
      </c>
      <c r="W19" s="156">
        <v>7140.3107314468789</v>
      </c>
      <c r="X19" s="155">
        <v>6970.5</v>
      </c>
      <c r="Z19" s="134"/>
      <c r="AA19" s="134"/>
      <c r="AB19" s="143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</row>
    <row r="20" spans="2:53" x14ac:dyDescent="0.15">
      <c r="B20" s="154" t="s">
        <v>102</v>
      </c>
      <c r="C20" s="143">
        <v>1</v>
      </c>
      <c r="D20" s="155" t="s">
        <v>103</v>
      </c>
      <c r="E20" s="156">
        <v>2415</v>
      </c>
      <c r="F20" s="156">
        <v>3570</v>
      </c>
      <c r="G20" s="156">
        <v>2730.2982492705291</v>
      </c>
      <c r="H20" s="156">
        <v>27064.9</v>
      </c>
      <c r="I20" s="156">
        <v>1890</v>
      </c>
      <c r="J20" s="156">
        <v>2835</v>
      </c>
      <c r="K20" s="156">
        <v>2415.1653809343074</v>
      </c>
      <c r="L20" s="156">
        <v>26508.1</v>
      </c>
      <c r="M20" s="156">
        <v>1470</v>
      </c>
      <c r="N20" s="156">
        <v>1995</v>
      </c>
      <c r="O20" s="156">
        <v>1610.7560064375216</v>
      </c>
      <c r="P20" s="156">
        <v>7550.1</v>
      </c>
      <c r="Q20" s="156">
        <v>2310</v>
      </c>
      <c r="R20" s="156">
        <v>2940</v>
      </c>
      <c r="S20" s="156">
        <v>2719.3782771535584</v>
      </c>
      <c r="T20" s="156">
        <v>7527.5</v>
      </c>
      <c r="U20" s="156">
        <v>6300</v>
      </c>
      <c r="V20" s="156">
        <v>7875</v>
      </c>
      <c r="W20" s="156">
        <v>7140.1343847626786</v>
      </c>
      <c r="X20" s="155">
        <v>4120</v>
      </c>
      <c r="Z20" s="134"/>
      <c r="AA20" s="134"/>
      <c r="AB20" s="143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</row>
    <row r="21" spans="2:53" x14ac:dyDescent="0.15">
      <c r="B21" s="154"/>
      <c r="C21" s="143">
        <v>2</v>
      </c>
      <c r="D21" s="155"/>
      <c r="E21" s="156">
        <v>2310</v>
      </c>
      <c r="F21" s="156">
        <v>3622.5</v>
      </c>
      <c r="G21" s="156">
        <v>2782.5454763346447</v>
      </c>
      <c r="H21" s="156">
        <v>23634.9</v>
      </c>
      <c r="I21" s="156">
        <v>1890</v>
      </c>
      <c r="J21" s="156">
        <v>2835</v>
      </c>
      <c r="K21" s="156">
        <v>2415.2558145752027</v>
      </c>
      <c r="L21" s="156">
        <v>34842</v>
      </c>
      <c r="M21" s="156">
        <v>1365</v>
      </c>
      <c r="N21" s="156">
        <v>1995</v>
      </c>
      <c r="O21" s="156">
        <v>1485.962045259238</v>
      </c>
      <c r="P21" s="156">
        <v>7119.7</v>
      </c>
      <c r="Q21" s="156">
        <v>2205</v>
      </c>
      <c r="R21" s="156">
        <v>3045</v>
      </c>
      <c r="S21" s="156">
        <v>2519.7863069456766</v>
      </c>
      <c r="T21" s="156">
        <v>3272.4</v>
      </c>
      <c r="U21" s="156">
        <v>6300</v>
      </c>
      <c r="V21" s="156">
        <v>7875</v>
      </c>
      <c r="W21" s="156">
        <v>6824.8432718859603</v>
      </c>
      <c r="X21" s="155">
        <v>4354.8999999999996</v>
      </c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</row>
    <row r="22" spans="2:53" x14ac:dyDescent="0.15">
      <c r="B22" s="154"/>
      <c r="C22" s="143">
        <v>3</v>
      </c>
      <c r="D22" s="155"/>
      <c r="E22" s="156">
        <v>2572.5</v>
      </c>
      <c r="F22" s="156">
        <v>3475.5</v>
      </c>
      <c r="G22" s="156">
        <v>2887.3731225948336</v>
      </c>
      <c r="H22" s="156">
        <v>28490.5</v>
      </c>
      <c r="I22" s="156">
        <v>2100</v>
      </c>
      <c r="J22" s="156">
        <v>2835</v>
      </c>
      <c r="K22" s="156">
        <v>2541.401950875545</v>
      </c>
      <c r="L22" s="156">
        <v>31077.200000000001</v>
      </c>
      <c r="M22" s="156">
        <v>1470</v>
      </c>
      <c r="N22" s="156">
        <v>1890</v>
      </c>
      <c r="O22" s="156">
        <v>1680.8922878311635</v>
      </c>
      <c r="P22" s="156">
        <v>7080.6</v>
      </c>
      <c r="Q22" s="156">
        <v>2205</v>
      </c>
      <c r="R22" s="156">
        <v>2940</v>
      </c>
      <c r="S22" s="156">
        <v>2624.6322241681264</v>
      </c>
      <c r="T22" s="156">
        <v>2790.6</v>
      </c>
      <c r="U22" s="156">
        <v>6300</v>
      </c>
      <c r="V22" s="156">
        <v>7350</v>
      </c>
      <c r="W22" s="156">
        <v>6846.3042395282619</v>
      </c>
      <c r="X22" s="155">
        <v>5932.1</v>
      </c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</row>
    <row r="23" spans="2:53" x14ac:dyDescent="0.15">
      <c r="B23" s="154"/>
      <c r="C23" s="143">
        <v>4</v>
      </c>
      <c r="D23" s="155"/>
      <c r="E23" s="156">
        <v>2520</v>
      </c>
      <c r="F23" s="156">
        <v>3360</v>
      </c>
      <c r="G23" s="156">
        <v>2945.720060765756</v>
      </c>
      <c r="H23" s="156">
        <v>35329</v>
      </c>
      <c r="I23" s="156">
        <v>2100</v>
      </c>
      <c r="J23" s="156">
        <v>2940</v>
      </c>
      <c r="K23" s="156">
        <v>2520.152651756121</v>
      </c>
      <c r="L23" s="156">
        <v>44354.6</v>
      </c>
      <c r="M23" s="156">
        <v>1575</v>
      </c>
      <c r="N23" s="156">
        <v>2100</v>
      </c>
      <c r="O23" s="156">
        <v>1722.147824706256</v>
      </c>
      <c r="P23" s="156">
        <v>8662.5</v>
      </c>
      <c r="Q23" s="156">
        <v>2205</v>
      </c>
      <c r="R23" s="156">
        <v>2940</v>
      </c>
      <c r="S23" s="156">
        <v>2729.9833615043317</v>
      </c>
      <c r="T23" s="156">
        <v>2786.9</v>
      </c>
      <c r="U23" s="156">
        <v>6090</v>
      </c>
      <c r="V23" s="156">
        <v>7570.5</v>
      </c>
      <c r="W23" s="156">
        <v>7176.9006004002667</v>
      </c>
      <c r="X23" s="155">
        <v>6938.6</v>
      </c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</row>
    <row r="24" spans="2:53" x14ac:dyDescent="0.15">
      <c r="B24" s="154"/>
      <c r="C24" s="143">
        <v>5</v>
      </c>
      <c r="D24" s="155"/>
      <c r="E24" s="156">
        <v>2520</v>
      </c>
      <c r="F24" s="156">
        <v>3370.5</v>
      </c>
      <c r="G24" s="156">
        <v>2945.5167242285474</v>
      </c>
      <c r="H24" s="156">
        <v>32961.199999999997</v>
      </c>
      <c r="I24" s="156">
        <v>2100</v>
      </c>
      <c r="J24" s="156">
        <v>2835</v>
      </c>
      <c r="K24" s="156">
        <v>2520.4413976239684</v>
      </c>
      <c r="L24" s="156">
        <v>42037.4</v>
      </c>
      <c r="M24" s="156">
        <v>1575</v>
      </c>
      <c r="N24" s="156">
        <v>2205</v>
      </c>
      <c r="O24" s="156">
        <v>1726.841355260892</v>
      </c>
      <c r="P24" s="156">
        <v>7265.6</v>
      </c>
      <c r="Q24" s="156">
        <v>2415</v>
      </c>
      <c r="R24" s="156">
        <v>3045</v>
      </c>
      <c r="S24" s="156">
        <v>2729.7170984455956</v>
      </c>
      <c r="T24" s="156">
        <v>3565.4</v>
      </c>
      <c r="U24" s="156">
        <v>6300</v>
      </c>
      <c r="V24" s="156">
        <v>7570.5</v>
      </c>
      <c r="W24" s="156">
        <v>7192.8378398791556</v>
      </c>
      <c r="X24" s="155">
        <v>5429.1</v>
      </c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</row>
    <row r="25" spans="2:53" x14ac:dyDescent="0.15">
      <c r="B25" s="149"/>
      <c r="C25" s="153">
        <v>6</v>
      </c>
      <c r="D25" s="160"/>
      <c r="E25" s="164">
        <v>2415</v>
      </c>
      <c r="F25" s="164">
        <v>3465</v>
      </c>
      <c r="G25" s="164">
        <v>2677.640766334096</v>
      </c>
      <c r="H25" s="164">
        <v>27726.6</v>
      </c>
      <c r="I25" s="164">
        <v>2100</v>
      </c>
      <c r="J25" s="164">
        <v>2730</v>
      </c>
      <c r="K25" s="164">
        <v>2357.6613993657647</v>
      </c>
      <c r="L25" s="164">
        <v>29295.9</v>
      </c>
      <c r="M25" s="164">
        <v>1575</v>
      </c>
      <c r="N25" s="164">
        <v>2100</v>
      </c>
      <c r="O25" s="164">
        <v>1784.7886823146646</v>
      </c>
      <c r="P25" s="164">
        <v>7342.1</v>
      </c>
      <c r="Q25" s="164">
        <v>2467.5</v>
      </c>
      <c r="R25" s="164">
        <v>2730</v>
      </c>
      <c r="S25" s="164">
        <v>2562.447299077734</v>
      </c>
      <c r="T25" s="164">
        <v>2530.6999999999998</v>
      </c>
      <c r="U25" s="164">
        <v>6300</v>
      </c>
      <c r="V25" s="164">
        <v>7612.5</v>
      </c>
      <c r="W25" s="164">
        <v>6824.5325962090783</v>
      </c>
      <c r="X25" s="160">
        <v>5643</v>
      </c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</row>
    <row r="26" spans="2:53" ht="13.5" customHeight="1" x14ac:dyDescent="0.15">
      <c r="B26" s="154"/>
      <c r="C26" s="151" t="s">
        <v>88</v>
      </c>
      <c r="D26" s="165"/>
      <c r="E26" s="773" t="s">
        <v>104</v>
      </c>
      <c r="F26" s="774"/>
      <c r="G26" s="774"/>
      <c r="H26" s="775"/>
      <c r="I26" s="773" t="s">
        <v>105</v>
      </c>
      <c r="J26" s="774"/>
      <c r="K26" s="774"/>
      <c r="L26" s="775"/>
      <c r="M26" s="773" t="s">
        <v>106</v>
      </c>
      <c r="N26" s="774"/>
      <c r="O26" s="774"/>
      <c r="P26" s="775"/>
      <c r="Q26" s="773" t="s">
        <v>107</v>
      </c>
      <c r="R26" s="774"/>
      <c r="S26" s="774"/>
      <c r="T26" s="775"/>
      <c r="U26" s="773" t="s">
        <v>108</v>
      </c>
      <c r="V26" s="774"/>
      <c r="W26" s="774"/>
      <c r="X26" s="775"/>
      <c r="Z26" s="134"/>
      <c r="AA26" s="134"/>
      <c r="AB26" s="134"/>
      <c r="AC26" s="143"/>
      <c r="AD26" s="143"/>
      <c r="AE26" s="772"/>
      <c r="AF26" s="772"/>
      <c r="AG26" s="772"/>
      <c r="AH26" s="772"/>
      <c r="AI26" s="772"/>
      <c r="AJ26" s="772"/>
      <c r="AK26" s="772"/>
      <c r="AL26" s="772"/>
      <c r="AM26" s="772"/>
      <c r="AN26" s="772"/>
      <c r="AO26" s="772"/>
      <c r="AP26" s="772"/>
      <c r="AQ26" s="772"/>
      <c r="AR26" s="772"/>
      <c r="AS26" s="772"/>
      <c r="AT26" s="772"/>
      <c r="AU26" s="772"/>
      <c r="AV26" s="772"/>
      <c r="AW26" s="772"/>
      <c r="AX26" s="772"/>
      <c r="AY26" s="134"/>
      <c r="AZ26" s="134"/>
      <c r="BA26" s="134"/>
    </row>
    <row r="27" spans="2:53" x14ac:dyDescent="0.15">
      <c r="B27" s="144" t="s">
        <v>94</v>
      </c>
      <c r="C27" s="145"/>
      <c r="D27" s="146"/>
      <c r="E27" s="147" t="s">
        <v>95</v>
      </c>
      <c r="F27" s="148" t="s">
        <v>96</v>
      </c>
      <c r="G27" s="143" t="s">
        <v>97</v>
      </c>
      <c r="H27" s="148" t="s">
        <v>98</v>
      </c>
      <c r="I27" s="147" t="s">
        <v>95</v>
      </c>
      <c r="J27" s="148" t="s">
        <v>96</v>
      </c>
      <c r="K27" s="143" t="s">
        <v>97</v>
      </c>
      <c r="L27" s="148" t="s">
        <v>98</v>
      </c>
      <c r="M27" s="147" t="s">
        <v>95</v>
      </c>
      <c r="N27" s="148" t="s">
        <v>96</v>
      </c>
      <c r="O27" s="143" t="s">
        <v>97</v>
      </c>
      <c r="P27" s="166" t="s">
        <v>98</v>
      </c>
      <c r="Q27" s="148" t="s">
        <v>95</v>
      </c>
      <c r="R27" s="143" t="s">
        <v>96</v>
      </c>
      <c r="S27" s="148" t="s">
        <v>97</v>
      </c>
      <c r="T27" s="143" t="s">
        <v>98</v>
      </c>
      <c r="U27" s="147" t="s">
        <v>95</v>
      </c>
      <c r="V27" s="148" t="s">
        <v>96</v>
      </c>
      <c r="W27" s="143" t="s">
        <v>97</v>
      </c>
      <c r="X27" s="148" t="s">
        <v>98</v>
      </c>
      <c r="Z27" s="134"/>
      <c r="AA27" s="134"/>
      <c r="AB27" s="145"/>
      <c r="AC27" s="145"/>
      <c r="AD27" s="145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34"/>
      <c r="AZ27" s="134"/>
      <c r="BA27" s="134"/>
    </row>
    <row r="28" spans="2:53" x14ac:dyDescent="0.15">
      <c r="B28" s="149"/>
      <c r="C28" s="150"/>
      <c r="D28" s="150"/>
      <c r="E28" s="151"/>
      <c r="F28" s="152"/>
      <c r="G28" s="153" t="s">
        <v>99</v>
      </c>
      <c r="H28" s="152"/>
      <c r="I28" s="151"/>
      <c r="J28" s="152"/>
      <c r="K28" s="153" t="s">
        <v>99</v>
      </c>
      <c r="L28" s="152"/>
      <c r="M28" s="151"/>
      <c r="N28" s="152"/>
      <c r="O28" s="153" t="s">
        <v>99</v>
      </c>
      <c r="P28" s="151"/>
      <c r="Q28" s="152"/>
      <c r="R28" s="153"/>
      <c r="S28" s="152" t="s">
        <v>99</v>
      </c>
      <c r="T28" s="153"/>
      <c r="U28" s="151"/>
      <c r="V28" s="152"/>
      <c r="W28" s="153" t="s">
        <v>99</v>
      </c>
      <c r="X28" s="152"/>
      <c r="Z28" s="134"/>
      <c r="AA28" s="134"/>
      <c r="AB28" s="134"/>
      <c r="AC28" s="134"/>
      <c r="AD28" s="134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34"/>
      <c r="AZ28" s="134"/>
      <c r="BA28" s="134"/>
    </row>
    <row r="29" spans="2:53" x14ac:dyDescent="0.15">
      <c r="B29" s="154" t="s">
        <v>100</v>
      </c>
      <c r="C29" s="143">
        <v>20</v>
      </c>
      <c r="D29" s="155" t="s">
        <v>101</v>
      </c>
      <c r="E29" s="157">
        <v>5565</v>
      </c>
      <c r="F29" s="157">
        <v>6930</v>
      </c>
      <c r="G29" s="157">
        <v>6227</v>
      </c>
      <c r="H29" s="154">
        <v>37262</v>
      </c>
      <c r="I29" s="154">
        <v>5622</v>
      </c>
      <c r="J29" s="156">
        <v>7140</v>
      </c>
      <c r="K29" s="134">
        <v>6241</v>
      </c>
      <c r="L29" s="156">
        <v>102434</v>
      </c>
      <c r="M29" s="154">
        <v>1470</v>
      </c>
      <c r="N29" s="156">
        <v>2415</v>
      </c>
      <c r="O29" s="134">
        <v>1975</v>
      </c>
      <c r="P29" s="154">
        <v>383050</v>
      </c>
      <c r="Q29" s="156">
        <v>2520</v>
      </c>
      <c r="R29" s="134">
        <v>3150</v>
      </c>
      <c r="S29" s="156">
        <v>2833</v>
      </c>
      <c r="T29" s="134">
        <v>63548</v>
      </c>
      <c r="U29" s="154">
        <v>2625</v>
      </c>
      <c r="V29" s="156">
        <v>3360</v>
      </c>
      <c r="W29" s="134">
        <v>2904</v>
      </c>
      <c r="X29" s="156">
        <v>70437</v>
      </c>
      <c r="Z29" s="134"/>
      <c r="AA29" s="134"/>
      <c r="AB29" s="134"/>
      <c r="AC29" s="143"/>
      <c r="AD29" s="134"/>
      <c r="AE29" s="138"/>
      <c r="AF29" s="138"/>
      <c r="AG29" s="138"/>
      <c r="AH29" s="138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</row>
    <row r="30" spans="2:53" x14ac:dyDescent="0.15">
      <c r="B30" s="154"/>
      <c r="C30" s="143">
        <v>21</v>
      </c>
      <c r="D30" s="155"/>
      <c r="E30" s="154">
        <v>5145</v>
      </c>
      <c r="F30" s="156">
        <v>6615</v>
      </c>
      <c r="G30" s="134">
        <v>5598</v>
      </c>
      <c r="H30" s="156">
        <v>58097</v>
      </c>
      <c r="I30" s="154">
        <v>5250</v>
      </c>
      <c r="J30" s="156">
        <v>6615</v>
      </c>
      <c r="K30" s="134">
        <v>5696</v>
      </c>
      <c r="L30" s="156">
        <v>91989</v>
      </c>
      <c r="M30" s="154">
        <v>1260</v>
      </c>
      <c r="N30" s="156">
        <v>2205</v>
      </c>
      <c r="O30" s="134">
        <v>1804</v>
      </c>
      <c r="P30" s="154">
        <v>484564</v>
      </c>
      <c r="Q30" s="156">
        <v>2415</v>
      </c>
      <c r="R30" s="134">
        <v>3045</v>
      </c>
      <c r="S30" s="156">
        <v>2734</v>
      </c>
      <c r="T30" s="134">
        <v>69239</v>
      </c>
      <c r="U30" s="154">
        <v>2205</v>
      </c>
      <c r="V30" s="156">
        <v>3150</v>
      </c>
      <c r="W30" s="134">
        <v>2777</v>
      </c>
      <c r="X30" s="156">
        <v>77903</v>
      </c>
      <c r="Z30" s="134"/>
      <c r="AA30" s="134"/>
      <c r="AB30" s="134"/>
      <c r="AC30" s="143"/>
      <c r="AD30" s="134"/>
      <c r="AE30" s="138"/>
      <c r="AF30" s="138"/>
      <c r="AG30" s="138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</row>
    <row r="31" spans="2:53" x14ac:dyDescent="0.15">
      <c r="B31" s="154"/>
      <c r="C31" s="143">
        <v>22</v>
      </c>
      <c r="D31" s="155"/>
      <c r="E31" s="156">
        <v>4725</v>
      </c>
      <c r="F31" s="156">
        <v>5565</v>
      </c>
      <c r="G31" s="156">
        <v>5570</v>
      </c>
      <c r="H31" s="156">
        <v>43544</v>
      </c>
      <c r="I31" s="156">
        <v>5145</v>
      </c>
      <c r="J31" s="156">
        <v>6195</v>
      </c>
      <c r="K31" s="156">
        <v>5574</v>
      </c>
      <c r="L31" s="156">
        <v>90816</v>
      </c>
      <c r="M31" s="156">
        <v>1470</v>
      </c>
      <c r="N31" s="156">
        <v>2100</v>
      </c>
      <c r="O31" s="156">
        <v>1779</v>
      </c>
      <c r="P31" s="167">
        <v>510158</v>
      </c>
      <c r="Q31" s="156">
        <v>2205</v>
      </c>
      <c r="R31" s="156">
        <v>2890</v>
      </c>
      <c r="S31" s="156">
        <v>2575</v>
      </c>
      <c r="T31" s="156">
        <v>77058</v>
      </c>
      <c r="U31" s="156">
        <v>2520</v>
      </c>
      <c r="V31" s="156">
        <v>3045</v>
      </c>
      <c r="W31" s="156">
        <v>2747</v>
      </c>
      <c r="X31" s="155">
        <v>81021</v>
      </c>
      <c r="Z31" s="134"/>
      <c r="AA31" s="134"/>
      <c r="AB31" s="134"/>
      <c r="AC31" s="143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</row>
    <row r="32" spans="2:53" x14ac:dyDescent="0.15">
      <c r="B32" s="154"/>
      <c r="C32" s="143">
        <v>23</v>
      </c>
      <c r="D32" s="155"/>
      <c r="E32" s="168">
        <v>4620</v>
      </c>
      <c r="F32" s="168">
        <v>6510</v>
      </c>
      <c r="G32" s="168">
        <v>5478.1683874686096</v>
      </c>
      <c r="H32" s="168">
        <v>95239.200000000012</v>
      </c>
      <c r="I32" s="168">
        <v>4935</v>
      </c>
      <c r="J32" s="168">
        <v>6875.4000000000005</v>
      </c>
      <c r="K32" s="168">
        <v>5595.5278256879947</v>
      </c>
      <c r="L32" s="168">
        <v>128855.20000000001</v>
      </c>
      <c r="M32" s="168">
        <v>1470</v>
      </c>
      <c r="N32" s="168">
        <v>2047.5</v>
      </c>
      <c r="O32" s="168">
        <v>1753.2285652244132</v>
      </c>
      <c r="P32" s="169">
        <v>464004.39999999997</v>
      </c>
      <c r="Q32" s="168">
        <v>2100</v>
      </c>
      <c r="R32" s="168">
        <v>2940</v>
      </c>
      <c r="S32" s="168">
        <v>2613.8664402217455</v>
      </c>
      <c r="T32" s="168">
        <v>75055.7</v>
      </c>
      <c r="U32" s="168">
        <v>2415</v>
      </c>
      <c r="V32" s="168">
        <v>3360</v>
      </c>
      <c r="W32" s="168">
        <v>2802.9026794701126</v>
      </c>
      <c r="X32" s="168">
        <v>77644.2</v>
      </c>
      <c r="Z32" s="134"/>
      <c r="AA32" s="134"/>
      <c r="AB32" s="134"/>
      <c r="AC32" s="143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70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</row>
    <row r="33" spans="2:53" x14ac:dyDescent="0.15">
      <c r="B33" s="149"/>
      <c r="C33" s="153">
        <v>24</v>
      </c>
      <c r="D33" s="160"/>
      <c r="E33" s="161">
        <v>4588.5</v>
      </c>
      <c r="F33" s="161">
        <v>6825</v>
      </c>
      <c r="G33" s="161">
        <v>5373.9809779187763</v>
      </c>
      <c r="H33" s="161">
        <v>109425.20000000001</v>
      </c>
      <c r="I33" s="161">
        <v>4625.25</v>
      </c>
      <c r="J33" s="161">
        <v>7073.85</v>
      </c>
      <c r="K33" s="161">
        <v>5541.8715764186136</v>
      </c>
      <c r="L33" s="161">
        <v>96172.6</v>
      </c>
      <c r="M33" s="161">
        <v>1155</v>
      </c>
      <c r="N33" s="161">
        <v>2310</v>
      </c>
      <c r="O33" s="161">
        <v>1697.7293238006748</v>
      </c>
      <c r="P33" s="161">
        <v>468772.7</v>
      </c>
      <c r="Q33" s="161">
        <v>1575</v>
      </c>
      <c r="R33" s="161">
        <v>3150</v>
      </c>
      <c r="S33" s="161">
        <v>2289.2020738918745</v>
      </c>
      <c r="T33" s="161">
        <v>88267.6</v>
      </c>
      <c r="U33" s="161">
        <v>1575</v>
      </c>
      <c r="V33" s="161">
        <v>3255</v>
      </c>
      <c r="W33" s="161">
        <v>2452.9679033667503</v>
      </c>
      <c r="X33" s="162">
        <v>98183</v>
      </c>
      <c r="Z33" s="134"/>
      <c r="AA33" s="134"/>
      <c r="AB33" s="134"/>
      <c r="AC33" s="143"/>
      <c r="AD33" s="134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2"/>
      <c r="AQ33" s="171"/>
      <c r="AR33" s="171"/>
      <c r="AS33" s="171"/>
      <c r="AT33" s="171"/>
      <c r="AU33" s="171"/>
      <c r="AV33" s="171"/>
      <c r="AW33" s="171"/>
      <c r="AX33" s="171"/>
      <c r="AY33" s="134"/>
      <c r="AZ33" s="134"/>
      <c r="BA33" s="134"/>
    </row>
    <row r="34" spans="2:53" x14ac:dyDescent="0.15">
      <c r="B34" s="154"/>
      <c r="C34" s="143">
        <v>6</v>
      </c>
      <c r="D34" s="155"/>
      <c r="E34" s="173">
        <v>5250</v>
      </c>
      <c r="F34" s="173">
        <v>6300</v>
      </c>
      <c r="G34" s="173">
        <v>5617.8894358898433</v>
      </c>
      <c r="H34" s="156">
        <v>8245.1</v>
      </c>
      <c r="I34" s="156">
        <v>5250</v>
      </c>
      <c r="J34" s="156">
        <v>6437.55</v>
      </c>
      <c r="K34" s="156">
        <v>5673.6605855792695</v>
      </c>
      <c r="L34" s="156">
        <v>9526.7999999999993</v>
      </c>
      <c r="M34" s="156">
        <v>1470</v>
      </c>
      <c r="N34" s="156">
        <v>2100</v>
      </c>
      <c r="O34" s="156">
        <v>1784.4825875683334</v>
      </c>
      <c r="P34" s="156">
        <v>36211.599999999999</v>
      </c>
      <c r="Q34" s="156">
        <v>1995</v>
      </c>
      <c r="R34" s="156">
        <v>2940</v>
      </c>
      <c r="S34" s="156">
        <v>2572.2779003374003</v>
      </c>
      <c r="T34" s="156">
        <v>6010.9</v>
      </c>
      <c r="U34" s="156">
        <v>2100</v>
      </c>
      <c r="V34" s="156">
        <v>2940</v>
      </c>
      <c r="W34" s="156">
        <v>2677.2090366287771</v>
      </c>
      <c r="X34" s="155">
        <v>6956.2</v>
      </c>
      <c r="Z34" s="134"/>
      <c r="AA34" s="134"/>
      <c r="AB34" s="134"/>
      <c r="AC34" s="143"/>
      <c r="AD34" s="134"/>
      <c r="AE34" s="138"/>
      <c r="AF34" s="138"/>
      <c r="AG34" s="138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</row>
    <row r="35" spans="2:53" x14ac:dyDescent="0.15">
      <c r="B35" s="154"/>
      <c r="C35" s="143">
        <v>7</v>
      </c>
      <c r="D35" s="155"/>
      <c r="E35" s="173">
        <v>5250</v>
      </c>
      <c r="F35" s="173">
        <v>6300</v>
      </c>
      <c r="G35" s="173">
        <v>5753.8605065294814</v>
      </c>
      <c r="H35" s="156">
        <v>7562.3</v>
      </c>
      <c r="I35" s="156">
        <v>5460</v>
      </c>
      <c r="J35" s="156">
        <v>6584.55</v>
      </c>
      <c r="K35" s="156">
        <v>5881.3335505212517</v>
      </c>
      <c r="L35" s="156">
        <v>9498.7999999999993</v>
      </c>
      <c r="M35" s="156">
        <v>1365</v>
      </c>
      <c r="N35" s="156">
        <v>1995</v>
      </c>
      <c r="O35" s="156">
        <v>1726.7254191520842</v>
      </c>
      <c r="P35" s="156">
        <v>46694.8</v>
      </c>
      <c r="Q35" s="156">
        <v>1575</v>
      </c>
      <c r="R35" s="156">
        <v>2730</v>
      </c>
      <c r="S35" s="156">
        <v>2362.7301348775841</v>
      </c>
      <c r="T35" s="156">
        <v>8645.1</v>
      </c>
      <c r="U35" s="156">
        <v>1890</v>
      </c>
      <c r="V35" s="156">
        <v>2940</v>
      </c>
      <c r="W35" s="156">
        <v>2551.4209291936577</v>
      </c>
      <c r="X35" s="155">
        <v>10370.200000000001</v>
      </c>
      <c r="Z35" s="134"/>
      <c r="AA35" s="134"/>
      <c r="AB35" s="134"/>
      <c r="AC35" s="143"/>
      <c r="AD35" s="134"/>
      <c r="AE35" s="138"/>
      <c r="AF35" s="138"/>
      <c r="AG35" s="138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</row>
    <row r="36" spans="2:53" x14ac:dyDescent="0.15">
      <c r="B36" s="154"/>
      <c r="C36" s="143">
        <v>8</v>
      </c>
      <c r="D36" s="155"/>
      <c r="E36" s="173">
        <v>5250</v>
      </c>
      <c r="F36" s="173">
        <v>6300</v>
      </c>
      <c r="G36" s="173">
        <v>5774.9755409795853</v>
      </c>
      <c r="H36" s="156">
        <v>8845.2000000000007</v>
      </c>
      <c r="I36" s="156">
        <v>5460</v>
      </c>
      <c r="J36" s="156">
        <v>6825</v>
      </c>
      <c r="K36" s="156">
        <v>6100.5643259012313</v>
      </c>
      <c r="L36" s="156">
        <v>9734.2999999999993</v>
      </c>
      <c r="M36" s="156">
        <v>1155</v>
      </c>
      <c r="N36" s="156">
        <v>1995</v>
      </c>
      <c r="O36" s="156">
        <v>1590.6793960775135</v>
      </c>
      <c r="P36" s="156">
        <v>47980.1</v>
      </c>
      <c r="Q36" s="156">
        <v>1680</v>
      </c>
      <c r="R36" s="156">
        <v>2730</v>
      </c>
      <c r="S36" s="156">
        <v>2309.8649968122045</v>
      </c>
      <c r="T36" s="156">
        <v>10424.6</v>
      </c>
      <c r="U36" s="156">
        <v>1575</v>
      </c>
      <c r="V36" s="156">
        <v>2835</v>
      </c>
      <c r="W36" s="156">
        <v>2472.4711327706027</v>
      </c>
      <c r="X36" s="155">
        <v>11392.3</v>
      </c>
      <c r="Z36" s="134"/>
      <c r="AA36" s="134"/>
      <c r="AB36" s="134"/>
      <c r="AC36" s="143"/>
      <c r="AD36" s="134"/>
      <c r="AE36" s="138"/>
      <c r="AF36" s="138"/>
      <c r="AG36" s="138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</row>
    <row r="37" spans="2:53" x14ac:dyDescent="0.15">
      <c r="B37" s="154"/>
      <c r="C37" s="143">
        <v>9</v>
      </c>
      <c r="D37" s="155"/>
      <c r="E37" s="173">
        <v>5460</v>
      </c>
      <c r="F37" s="173">
        <v>6825</v>
      </c>
      <c r="G37" s="173">
        <v>6090.3731806386104</v>
      </c>
      <c r="H37" s="156">
        <v>8636.6</v>
      </c>
      <c r="I37" s="156">
        <v>5460</v>
      </c>
      <c r="J37" s="156">
        <v>7073.85</v>
      </c>
      <c r="K37" s="156">
        <v>6100.3781472324536</v>
      </c>
      <c r="L37" s="156">
        <v>5716.8</v>
      </c>
      <c r="M37" s="156">
        <v>1260</v>
      </c>
      <c r="N37" s="156">
        <v>1995</v>
      </c>
      <c r="O37" s="156">
        <v>1574.8646215696556</v>
      </c>
      <c r="P37" s="156">
        <v>33929.699999999997</v>
      </c>
      <c r="Q37" s="156">
        <v>1680</v>
      </c>
      <c r="R37" s="156">
        <v>2730</v>
      </c>
      <c r="S37" s="156">
        <v>2310.1202144125268</v>
      </c>
      <c r="T37" s="156">
        <v>7177.1</v>
      </c>
      <c r="U37" s="156">
        <v>1785</v>
      </c>
      <c r="V37" s="156">
        <v>3255</v>
      </c>
      <c r="W37" s="156">
        <v>2467.809035044329</v>
      </c>
      <c r="X37" s="155">
        <v>6925.8</v>
      </c>
      <c r="Z37" s="134"/>
      <c r="AA37" s="134"/>
      <c r="AB37" s="134"/>
      <c r="AC37" s="143"/>
      <c r="AD37" s="134"/>
      <c r="AE37" s="138"/>
      <c r="AF37" s="138"/>
      <c r="AG37" s="138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</row>
    <row r="38" spans="2:53" x14ac:dyDescent="0.15">
      <c r="B38" s="154"/>
      <c r="C38" s="143">
        <v>10</v>
      </c>
      <c r="D38" s="155"/>
      <c r="E38" s="173">
        <v>5460</v>
      </c>
      <c r="F38" s="173">
        <v>6615</v>
      </c>
      <c r="G38" s="173">
        <v>5984.9367863815651</v>
      </c>
      <c r="H38" s="156">
        <v>9808.9</v>
      </c>
      <c r="I38" s="156">
        <v>5670</v>
      </c>
      <c r="J38" s="156">
        <v>6825</v>
      </c>
      <c r="K38" s="156">
        <v>6242.0223435948365</v>
      </c>
      <c r="L38" s="156">
        <v>7139.1</v>
      </c>
      <c r="M38" s="156">
        <v>1575</v>
      </c>
      <c r="N38" s="156">
        <v>1995</v>
      </c>
      <c r="O38" s="156">
        <v>1785.1479930795842</v>
      </c>
      <c r="P38" s="156">
        <v>46790.9</v>
      </c>
      <c r="Q38" s="156">
        <v>1995</v>
      </c>
      <c r="R38" s="156">
        <v>2625</v>
      </c>
      <c r="S38" s="156">
        <v>2373.2854380527192</v>
      </c>
      <c r="T38" s="156">
        <v>6359.1</v>
      </c>
      <c r="U38" s="156">
        <v>2100</v>
      </c>
      <c r="V38" s="156">
        <v>2992.5</v>
      </c>
      <c r="W38" s="156">
        <v>2583.2059971473027</v>
      </c>
      <c r="X38" s="155">
        <v>9582.9</v>
      </c>
      <c r="Z38" s="134"/>
      <c r="AA38" s="134"/>
      <c r="AB38" s="134"/>
      <c r="AC38" s="143"/>
      <c r="AD38" s="134"/>
      <c r="AE38" s="138"/>
      <c r="AF38" s="138"/>
      <c r="AG38" s="138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</row>
    <row r="39" spans="2:53" x14ac:dyDescent="0.15">
      <c r="B39" s="154"/>
      <c r="C39" s="143">
        <v>11</v>
      </c>
      <c r="D39" s="155"/>
      <c r="E39" s="173">
        <v>5565</v>
      </c>
      <c r="F39" s="173">
        <v>6825</v>
      </c>
      <c r="G39" s="173">
        <v>6194.7372311827976</v>
      </c>
      <c r="H39" s="156">
        <v>10120.6</v>
      </c>
      <c r="I39" s="156">
        <v>6090</v>
      </c>
      <c r="J39" s="156">
        <v>6090</v>
      </c>
      <c r="K39" s="156">
        <v>6090</v>
      </c>
      <c r="L39" s="156">
        <v>7814.9</v>
      </c>
      <c r="M39" s="156">
        <v>1470</v>
      </c>
      <c r="N39" s="156">
        <v>2100</v>
      </c>
      <c r="O39" s="156">
        <v>1680.3642880068471</v>
      </c>
      <c r="P39" s="156">
        <v>34327.599999999999</v>
      </c>
      <c r="Q39" s="156">
        <v>2205</v>
      </c>
      <c r="R39" s="156">
        <v>3150</v>
      </c>
      <c r="S39" s="156">
        <v>2782.4219198918377</v>
      </c>
      <c r="T39" s="156">
        <v>6987.1</v>
      </c>
      <c r="U39" s="156">
        <v>2310</v>
      </c>
      <c r="V39" s="156">
        <v>2940</v>
      </c>
      <c r="W39" s="156">
        <v>2834.5557692307693</v>
      </c>
      <c r="X39" s="155">
        <v>7656.6</v>
      </c>
      <c r="Z39" s="134"/>
      <c r="AA39" s="134"/>
      <c r="AB39" s="134"/>
      <c r="AC39" s="143"/>
      <c r="AD39" s="134"/>
      <c r="AE39" s="138"/>
      <c r="AF39" s="138"/>
      <c r="AG39" s="138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</row>
    <row r="40" spans="2:53" x14ac:dyDescent="0.15">
      <c r="B40" s="154"/>
      <c r="C40" s="143">
        <v>12</v>
      </c>
      <c r="D40" s="155"/>
      <c r="E40" s="173">
        <v>5775</v>
      </c>
      <c r="F40" s="173">
        <v>6825</v>
      </c>
      <c r="G40" s="173">
        <v>6089.9446808510629</v>
      </c>
      <c r="H40" s="156">
        <v>11119</v>
      </c>
      <c r="I40" s="156">
        <v>5775</v>
      </c>
      <c r="J40" s="156">
        <v>7025.55</v>
      </c>
      <c r="K40" s="156">
        <v>6300.315071247268</v>
      </c>
      <c r="L40" s="156">
        <v>8977.4</v>
      </c>
      <c r="M40" s="156">
        <v>1470</v>
      </c>
      <c r="N40" s="156">
        <v>1995</v>
      </c>
      <c r="O40" s="156">
        <v>1696.1224865738045</v>
      </c>
      <c r="P40" s="156">
        <v>37408.9</v>
      </c>
      <c r="Q40" s="156">
        <v>2310</v>
      </c>
      <c r="R40" s="156">
        <v>2940</v>
      </c>
      <c r="S40" s="156">
        <v>2814.5243813682682</v>
      </c>
      <c r="T40" s="156">
        <v>12143.3</v>
      </c>
      <c r="U40" s="156">
        <v>2383.5</v>
      </c>
      <c r="V40" s="156">
        <v>3150</v>
      </c>
      <c r="W40" s="156">
        <v>2877.437829604638</v>
      </c>
      <c r="X40" s="155">
        <v>9365.2000000000007</v>
      </c>
      <c r="Z40" s="134"/>
      <c r="AA40" s="134"/>
      <c r="AB40" s="134"/>
      <c r="AC40" s="143"/>
      <c r="AD40" s="134"/>
      <c r="AE40" s="138"/>
      <c r="AF40" s="138"/>
      <c r="AG40" s="138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</row>
    <row r="41" spans="2:53" x14ac:dyDescent="0.15">
      <c r="B41" s="154" t="s">
        <v>102</v>
      </c>
      <c r="C41" s="143">
        <v>1</v>
      </c>
      <c r="D41" s="155" t="s">
        <v>103</v>
      </c>
      <c r="E41" s="173">
        <v>5565</v>
      </c>
      <c r="F41" s="173">
        <v>6720</v>
      </c>
      <c r="G41" s="173">
        <v>6316.0090716554914</v>
      </c>
      <c r="H41" s="156">
        <v>8460</v>
      </c>
      <c r="I41" s="156">
        <v>5778.1500000000005</v>
      </c>
      <c r="J41" s="156">
        <v>6671.7000000000007</v>
      </c>
      <c r="K41" s="156">
        <v>6300.98979020979</v>
      </c>
      <c r="L41" s="156">
        <v>4861.8</v>
      </c>
      <c r="M41" s="156">
        <v>1365</v>
      </c>
      <c r="N41" s="156">
        <v>2100</v>
      </c>
      <c r="O41" s="156">
        <v>1869.1568309545612</v>
      </c>
      <c r="P41" s="156">
        <v>27455.3</v>
      </c>
      <c r="Q41" s="156">
        <v>2100</v>
      </c>
      <c r="R41" s="156">
        <v>2940</v>
      </c>
      <c r="S41" s="156">
        <v>2535.4908651761939</v>
      </c>
      <c r="T41" s="156">
        <v>6073.2</v>
      </c>
      <c r="U41" s="156">
        <v>2100</v>
      </c>
      <c r="V41" s="156">
        <v>2887.5</v>
      </c>
      <c r="W41" s="156">
        <v>2578.1697272083138</v>
      </c>
      <c r="X41" s="155">
        <v>6926</v>
      </c>
      <c r="Z41" s="134"/>
      <c r="AA41" s="134"/>
      <c r="AB41" s="134"/>
      <c r="AC41" s="143"/>
      <c r="AD41" s="134"/>
      <c r="AE41" s="138"/>
      <c r="AF41" s="138"/>
      <c r="AG41" s="138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</row>
    <row r="42" spans="2:53" x14ac:dyDescent="0.15">
      <c r="B42" s="154"/>
      <c r="C42" s="143">
        <v>2</v>
      </c>
      <c r="D42" s="155"/>
      <c r="E42" s="173">
        <v>6300</v>
      </c>
      <c r="F42" s="173">
        <v>6720</v>
      </c>
      <c r="G42" s="173">
        <v>6549.0858721124887</v>
      </c>
      <c r="H42" s="156">
        <v>7865.5</v>
      </c>
      <c r="I42" s="156">
        <v>5565</v>
      </c>
      <c r="J42" s="156">
        <v>6406.05</v>
      </c>
      <c r="K42" s="156">
        <v>6289.7855648535569</v>
      </c>
      <c r="L42" s="156">
        <v>4550.6000000000004</v>
      </c>
      <c r="M42" s="156">
        <v>1365</v>
      </c>
      <c r="N42" s="156">
        <v>2100</v>
      </c>
      <c r="O42" s="156">
        <v>1680.4082328540794</v>
      </c>
      <c r="P42" s="156">
        <v>28621.3</v>
      </c>
      <c r="Q42" s="156">
        <v>2100</v>
      </c>
      <c r="R42" s="156">
        <v>3150</v>
      </c>
      <c r="S42" s="156">
        <v>2525.1145379777445</v>
      </c>
      <c r="T42" s="156">
        <v>4731.3999999999996</v>
      </c>
      <c r="U42" s="156">
        <v>2100</v>
      </c>
      <c r="V42" s="156">
        <v>2940</v>
      </c>
      <c r="W42" s="156">
        <v>2519.6607159679702</v>
      </c>
      <c r="X42" s="155">
        <v>7175.7</v>
      </c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</row>
    <row r="43" spans="2:53" x14ac:dyDescent="0.15">
      <c r="B43" s="154"/>
      <c r="C43" s="143">
        <v>3</v>
      </c>
      <c r="D43" s="155"/>
      <c r="E43" s="173">
        <v>5880</v>
      </c>
      <c r="F43" s="173">
        <v>6300</v>
      </c>
      <c r="G43" s="173">
        <v>6090.1257972223884</v>
      </c>
      <c r="H43" s="156">
        <v>6027</v>
      </c>
      <c r="I43" s="156">
        <v>5670</v>
      </c>
      <c r="J43" s="156">
        <v>6857.55</v>
      </c>
      <c r="K43" s="156">
        <v>6206.0443300946063</v>
      </c>
      <c r="L43" s="156">
        <v>5623.2</v>
      </c>
      <c r="M43" s="156">
        <v>1575</v>
      </c>
      <c r="N43" s="156">
        <v>1995</v>
      </c>
      <c r="O43" s="156">
        <v>1790.374609277319</v>
      </c>
      <c r="P43" s="156">
        <v>36845.800000000003</v>
      </c>
      <c r="Q43" s="156">
        <v>2205</v>
      </c>
      <c r="R43" s="156">
        <v>2940</v>
      </c>
      <c r="S43" s="156">
        <v>2625.372586403711</v>
      </c>
      <c r="T43" s="156">
        <v>6634.7</v>
      </c>
      <c r="U43" s="156">
        <v>2205</v>
      </c>
      <c r="V43" s="156">
        <v>3045</v>
      </c>
      <c r="W43" s="156">
        <v>2654.5558589336615</v>
      </c>
      <c r="X43" s="155">
        <v>6779</v>
      </c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</row>
    <row r="44" spans="2:53" x14ac:dyDescent="0.15">
      <c r="B44" s="154"/>
      <c r="C44" s="143">
        <v>4</v>
      </c>
      <c r="D44" s="155"/>
      <c r="E44" s="173">
        <v>5775</v>
      </c>
      <c r="F44" s="173">
        <v>6720</v>
      </c>
      <c r="G44" s="173">
        <v>6299.9536639182452</v>
      </c>
      <c r="H44" s="156">
        <v>8162.9</v>
      </c>
      <c r="I44" s="156">
        <v>5727.75</v>
      </c>
      <c r="J44" s="156">
        <v>7035</v>
      </c>
      <c r="K44" s="156">
        <v>6226.0755961440882</v>
      </c>
      <c r="L44" s="156">
        <v>8472.2999999999993</v>
      </c>
      <c r="M44" s="156">
        <v>1680</v>
      </c>
      <c r="N44" s="156">
        <v>1995</v>
      </c>
      <c r="O44" s="156">
        <v>1853.2529613398713</v>
      </c>
      <c r="P44" s="156">
        <v>46081.8</v>
      </c>
      <c r="Q44" s="156">
        <v>2310</v>
      </c>
      <c r="R44" s="156">
        <v>2835</v>
      </c>
      <c r="S44" s="156">
        <v>2672.1049229515484</v>
      </c>
      <c r="T44" s="156">
        <v>7016.4</v>
      </c>
      <c r="U44" s="156">
        <v>2415</v>
      </c>
      <c r="V44" s="156">
        <v>2940</v>
      </c>
      <c r="W44" s="156">
        <v>2729.6882065956725</v>
      </c>
      <c r="X44" s="155">
        <v>9731.7000000000007</v>
      </c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</row>
    <row r="45" spans="2:53" x14ac:dyDescent="0.15">
      <c r="B45" s="154"/>
      <c r="C45" s="143">
        <v>5</v>
      </c>
      <c r="D45" s="155"/>
      <c r="E45" s="173">
        <v>5775</v>
      </c>
      <c r="F45" s="173">
        <v>6835.5</v>
      </c>
      <c r="G45" s="173">
        <v>6321.2078773091662</v>
      </c>
      <c r="H45" s="156">
        <v>7828.1</v>
      </c>
      <c r="I45" s="156">
        <v>5880</v>
      </c>
      <c r="J45" s="156">
        <v>6463.8</v>
      </c>
      <c r="K45" s="156">
        <v>6303.4841075794639</v>
      </c>
      <c r="L45" s="156">
        <v>5108.3</v>
      </c>
      <c r="M45" s="156">
        <v>1680</v>
      </c>
      <c r="N45" s="156">
        <v>2100</v>
      </c>
      <c r="O45" s="156">
        <v>1837.3033297238755</v>
      </c>
      <c r="P45" s="156">
        <v>49389.3</v>
      </c>
      <c r="Q45" s="156">
        <v>2415</v>
      </c>
      <c r="R45" s="156">
        <v>2866.5</v>
      </c>
      <c r="S45" s="156">
        <v>2682.3601682829426</v>
      </c>
      <c r="T45" s="156">
        <v>9016</v>
      </c>
      <c r="U45" s="156">
        <v>2625</v>
      </c>
      <c r="V45" s="156">
        <v>3150</v>
      </c>
      <c r="W45" s="156">
        <v>2835.1590309426738</v>
      </c>
      <c r="X45" s="155">
        <v>9910.5</v>
      </c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</row>
    <row r="46" spans="2:53" x14ac:dyDescent="0.15">
      <c r="B46" s="149"/>
      <c r="C46" s="153">
        <v>6</v>
      </c>
      <c r="D46" s="160"/>
      <c r="E46" s="174">
        <v>5775</v>
      </c>
      <c r="F46" s="174">
        <v>6825</v>
      </c>
      <c r="G46" s="174">
        <v>6257.7498372607752</v>
      </c>
      <c r="H46" s="164">
        <v>6937.8</v>
      </c>
      <c r="I46" s="164">
        <v>5565</v>
      </c>
      <c r="J46" s="164">
        <v>6352.5</v>
      </c>
      <c r="K46" s="164">
        <v>6245.8999612252819</v>
      </c>
      <c r="L46" s="164">
        <v>5984.7</v>
      </c>
      <c r="M46" s="164">
        <v>1785</v>
      </c>
      <c r="N46" s="164">
        <v>2415</v>
      </c>
      <c r="O46" s="164">
        <v>2099.9241281461632</v>
      </c>
      <c r="P46" s="164">
        <v>36704.9</v>
      </c>
      <c r="Q46" s="164">
        <v>2415</v>
      </c>
      <c r="R46" s="164">
        <v>2940</v>
      </c>
      <c r="S46" s="164">
        <v>2709.3148854961828</v>
      </c>
      <c r="T46" s="164">
        <v>6950.9</v>
      </c>
      <c r="U46" s="164">
        <v>2415</v>
      </c>
      <c r="V46" s="164">
        <v>2940</v>
      </c>
      <c r="W46" s="164">
        <v>2746.5993888710191</v>
      </c>
      <c r="X46" s="160">
        <v>7135.1</v>
      </c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</row>
    <row r="47" spans="2:53" ht="3" customHeight="1" x14ac:dyDescent="0.15">
      <c r="B47" s="134"/>
      <c r="C47" s="143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</row>
    <row r="48" spans="2:53" ht="12.75" customHeight="1" x14ac:dyDescent="0.15">
      <c r="B48" s="137" t="s">
        <v>109</v>
      </c>
      <c r="C48" s="135" t="s">
        <v>110</v>
      </c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</row>
    <row r="49" spans="2:53" ht="12.75" customHeight="1" x14ac:dyDescent="0.15">
      <c r="B49" s="175" t="s">
        <v>111</v>
      </c>
      <c r="C49" s="135" t="s">
        <v>112</v>
      </c>
      <c r="X49" s="176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</row>
    <row r="50" spans="2:53" ht="12.75" customHeight="1" x14ac:dyDescent="0.15">
      <c r="B50" s="175"/>
      <c r="X50" s="176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</row>
    <row r="51" spans="2:53" x14ac:dyDescent="0.15">
      <c r="X51" s="176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</row>
    <row r="52" spans="2:53" ht="13.5" x14ac:dyDescent="0.15">
      <c r="E52" s="177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X52" s="176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</row>
    <row r="53" spans="2:53" ht="13.5" x14ac:dyDescent="0.15"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X53" s="176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</row>
    <row r="54" spans="2:53" ht="13.5" x14ac:dyDescent="0.15"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X54" s="176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</row>
    <row r="55" spans="2:53" ht="13.5" x14ac:dyDescent="0.15"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</row>
    <row r="56" spans="2:53" x14ac:dyDescent="0.15"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</row>
    <row r="57" spans="2:53" x14ac:dyDescent="0.15">
      <c r="X57" s="134"/>
      <c r="Y57" s="134"/>
    </row>
    <row r="58" spans="2:53" x14ac:dyDescent="0.15">
      <c r="X58" s="134"/>
      <c r="Y58" s="134"/>
    </row>
    <row r="59" spans="2:53" x14ac:dyDescent="0.15">
      <c r="X59" s="134"/>
      <c r="Y59" s="134"/>
    </row>
    <row r="60" spans="2:53" x14ac:dyDescent="0.15">
      <c r="X60" s="134"/>
      <c r="Y60" s="134"/>
    </row>
    <row r="61" spans="2:53" x14ac:dyDescent="0.15">
      <c r="X61" s="134"/>
      <c r="Y61" s="134"/>
    </row>
    <row r="62" spans="2:53" x14ac:dyDescent="0.15">
      <c r="X62" s="134"/>
      <c r="Y62" s="134"/>
    </row>
    <row r="63" spans="2:53" x14ac:dyDescent="0.15">
      <c r="X63" s="134"/>
      <c r="Y63" s="134"/>
    </row>
    <row r="64" spans="2:53" x14ac:dyDescent="0.15">
      <c r="X64" s="134"/>
      <c r="Y64" s="134"/>
    </row>
    <row r="65" spans="24:25" x14ac:dyDescent="0.15">
      <c r="X65" s="134"/>
      <c r="Y65" s="134"/>
    </row>
    <row r="66" spans="24:25" x14ac:dyDescent="0.15">
      <c r="X66" s="134"/>
      <c r="Y66" s="134"/>
    </row>
    <row r="67" spans="24:25" x14ac:dyDescent="0.15">
      <c r="X67" s="134"/>
      <c r="Y67" s="134"/>
    </row>
    <row r="68" spans="24:25" x14ac:dyDescent="0.15">
      <c r="X68" s="134"/>
      <c r="Y68" s="134"/>
    </row>
  </sheetData>
  <mergeCells count="20">
    <mergeCell ref="E5:H5"/>
    <mergeCell ref="I5:L5"/>
    <mergeCell ref="M5:P5"/>
    <mergeCell ref="Q5:T5"/>
    <mergeCell ref="U5:X5"/>
    <mergeCell ref="AD5:AG5"/>
    <mergeCell ref="E26:H26"/>
    <mergeCell ref="I26:L26"/>
    <mergeCell ref="M26:P26"/>
    <mergeCell ref="Q26:T26"/>
    <mergeCell ref="U26:X26"/>
    <mergeCell ref="AE26:AH26"/>
    <mergeCell ref="AI26:AL26"/>
    <mergeCell ref="AM26:AP26"/>
    <mergeCell ref="AQ26:AT26"/>
    <mergeCell ref="AU26:AX26"/>
    <mergeCell ref="AH5:AK5"/>
    <mergeCell ref="AL5:AO5"/>
    <mergeCell ref="AP5:AS5"/>
    <mergeCell ref="AT5:AW5"/>
  </mergeCells>
  <phoneticPr fontId="6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83</vt:i4>
      </vt:variant>
      <vt:variant>
        <vt:lpstr>名前付き一覧</vt:lpstr>
      </vt:variant>
      <vt:variant>
        <vt:i4>41</vt:i4>
      </vt:variant>
    </vt:vector>
  </HeadingPairs>
  <TitlesOfParts>
    <vt:vector size="124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</vt:lpstr>
      <vt:lpstr>九輸入豚</vt:lpstr>
      <vt:lpstr>取扱量</vt:lpstr>
      <vt:lpstr>裏表紙</vt:lpstr>
      <vt:lpstr>牛ｾｯﾄ!Print_Area</vt:lpstr>
      <vt:lpstr>近牛ｾｯﾄ!Print_Area</vt:lpstr>
      <vt:lpstr>近交雑31!Print_Area</vt:lpstr>
      <vt:lpstr>近交雑32!Print_Area</vt:lpstr>
      <vt:lpstr>近交雑3未!Print_Area</vt:lpstr>
      <vt:lpstr>近豚1!Print_Area</vt:lpstr>
      <vt:lpstr>近豚2!Print_Area</vt:lpstr>
      <vt:lpstr>近豚ﾌﾛｰｽﾞﾝ!Print_Area</vt:lpstr>
      <vt:lpstr>近乳21!Print_Area</vt:lpstr>
      <vt:lpstr>近乳22!Print_Area</vt:lpstr>
      <vt:lpstr>近乳2未!Print_Area</vt:lpstr>
      <vt:lpstr>近輸入牛1!Print_Area</vt:lpstr>
      <vt:lpstr>近輸入牛2!Print_Area</vt:lpstr>
      <vt:lpstr>近輸入豚1!Print_Area</vt:lpstr>
      <vt:lpstr>近輸入豚2!Print_Area</vt:lpstr>
      <vt:lpstr>近和31!Print_Area</vt:lpstr>
      <vt:lpstr>近和32!Print_Area</vt:lpstr>
      <vt:lpstr>近和33!Print_Area</vt:lpstr>
      <vt:lpstr>近和3未!Print_Area</vt:lpstr>
      <vt:lpstr>九輸入豚!Print_Area</vt:lpstr>
      <vt:lpstr>交雑未!Print_Area</vt:lpstr>
      <vt:lpstr>中牛ｾｯﾄ!Print_Area</vt:lpstr>
      <vt:lpstr>中交雑31!Print_Area</vt:lpstr>
      <vt:lpstr>中交雑32!Print_Area</vt:lpstr>
      <vt:lpstr>中豚1!Print_Area</vt:lpstr>
      <vt:lpstr>中豚2!Print_Area</vt:lpstr>
      <vt:lpstr>中豚ﾌﾛｰｽﾞﾝ!Print_Area</vt:lpstr>
      <vt:lpstr>中乳21未!Print_Area</vt:lpstr>
      <vt:lpstr>中乳2未!Print_Area</vt:lpstr>
      <vt:lpstr>中和31!Print_Area</vt:lpstr>
      <vt:lpstr>中和32!Print_Area</vt:lpstr>
      <vt:lpstr>中和3未!Print_Area</vt:lpstr>
      <vt:lpstr>豚!Print_Area</vt:lpstr>
      <vt:lpstr>豚2!Print_Area</vt:lpstr>
      <vt:lpstr>豚ﾌﾛｰｽﾞﾝ!Print_Area</vt:lpstr>
      <vt:lpstr>乳21!Print_Area</vt:lpstr>
      <vt:lpstr>乳2未!Print_Area</vt:lpstr>
      <vt:lpstr>輸入牛!Print_Area</vt:lpstr>
      <vt:lpstr>和3未!Print_Area</vt:lpstr>
      <vt:lpstr>和4!Print_Area</vt:lpstr>
      <vt:lpstr>和42!Print_Area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2013-07-13T03:02:27Z</cp:lastPrinted>
  <dcterms:created xsi:type="dcterms:W3CDTF">2006-02-22T01:45:43Z</dcterms:created>
  <dcterms:modified xsi:type="dcterms:W3CDTF">2022-10-07T06:41:47Z</dcterms:modified>
</cp:coreProperties>
</file>